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workbookProtection workbookPassword="FBD1" lockStructure="1"/>
  <bookViews>
    <workbookView xWindow="0" yWindow="135" windowWidth="20730" windowHeight="11760"/>
  </bookViews>
  <sheets>
    <sheet name="Poptávka" sheetId="1" r:id="rId1"/>
    <sheet name="List1" sheetId="2" state="hidden" r:id="rId2"/>
  </sheets>
  <definedNames>
    <definedName name="Operator">List1!$A$1:$A$12</definedName>
  </definedNames>
  <calcPr calcId="0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C4" i="1" l="1"/>
  <c r="C3" i="1" l="1"/>
  <c r="B3" i="1"/>
  <c r="H3" i="1" l="1"/>
</calcChain>
</file>

<file path=xl/sharedStrings.xml><?xml version="1.0" encoding="utf-8"?>
<sst xmlns="http://schemas.openxmlformats.org/spreadsheetml/2006/main" count="672" uniqueCount="180">
  <si>
    <t>Č.P.</t>
  </si>
  <si>
    <t>Č.O.</t>
  </si>
  <si>
    <t>Písm.</t>
  </si>
  <si>
    <t>Parametry</t>
  </si>
  <si>
    <t>Č. Radiokomunikace</t>
  </si>
  <si>
    <t>ČD Telematika</t>
  </si>
  <si>
    <t>Dial Telecom</t>
  </si>
  <si>
    <t>GTS Czech</t>
  </si>
  <si>
    <t>ha-vel</t>
  </si>
  <si>
    <t>Maxprogres</t>
  </si>
  <si>
    <t>OVANET</t>
  </si>
  <si>
    <t>Telefónika</t>
  </si>
  <si>
    <t>T-Mobile</t>
  </si>
  <si>
    <t>T-Systems</t>
  </si>
  <si>
    <t>Vodafone</t>
  </si>
  <si>
    <t>IPv6
VPN</t>
  </si>
  <si>
    <t>GiTy</t>
  </si>
  <si>
    <t>Komentář</t>
  </si>
  <si>
    <t xml:space="preserve">Kapacita  </t>
  </si>
  <si>
    <t xml:space="preserve">QoS   </t>
  </si>
  <si>
    <t>Multiple  
VPN</t>
  </si>
  <si>
    <t>Multiple VPN 
- počet
fyzických
portů</t>
  </si>
  <si>
    <t>Garantovaná  
dotupnost</t>
  </si>
  <si>
    <t xml:space="preserve">Záloha
služby -
kapacita </t>
  </si>
  <si>
    <t xml:space="preserve">Záloha
služby -
technické 
provedení </t>
  </si>
  <si>
    <t xml:space="preserve">Bezpečnost  </t>
  </si>
  <si>
    <t>Performance 
monitoring</t>
  </si>
  <si>
    <t>Proaktivní  
dohled</t>
  </si>
  <si>
    <t xml:space="preserve">Kód                
uživatele          </t>
  </si>
  <si>
    <t xml:space="preserve">Pořadí               
dávky                </t>
  </si>
  <si>
    <t xml:space="preserve">Kraj </t>
  </si>
  <si>
    <t xml:space="preserve">Okres </t>
  </si>
  <si>
    <t xml:space="preserve">Část obce </t>
  </si>
  <si>
    <t xml:space="preserve">Ulice </t>
  </si>
  <si>
    <t>Katalogový             
list</t>
  </si>
  <si>
    <t>Počet služeb v listu:</t>
  </si>
  <si>
    <r>
      <t xml:space="preserve">Datum 
</t>
    </r>
    <r>
      <rPr>
        <b/>
        <sz val="14"/>
        <color theme="1"/>
        <rFont val="Calibri"/>
        <family val="2"/>
        <charset val="238"/>
        <scheme val="minor"/>
      </rPr>
      <t>ZAHÁJENÍ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</si>
  <si>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t xml:space="preserve">Datum 
</t>
    </r>
    <r>
      <rPr>
        <b/>
        <sz val="14"/>
        <color theme="1"/>
        <rFont val="Calibri"/>
        <family val="2"/>
        <charset val="238"/>
        <scheme val="minor"/>
      </rPr>
      <t>UKONČENÍ</t>
    </r>
  </si>
  <si>
    <t xml:space="preserve">Cena 
ZA ZŘÍZENÍ </t>
  </si>
  <si>
    <t xml:space="preserve">Cena 
MĚSÍČNÍ </t>
  </si>
  <si>
    <t xml:space="preserve">Cena 
CELKOVÁ </t>
  </si>
  <si>
    <r>
      <rPr>
        <sz val="20"/>
        <color theme="1"/>
        <rFont val="Calibri"/>
        <family val="2"/>
        <charset val="238"/>
        <scheme val="minor"/>
      </rPr>
      <t>Dynamický nákupní systém</t>
    </r>
    <r>
      <rPr>
        <b/>
        <sz val="20"/>
        <color theme="1"/>
        <rFont val="Calibri"/>
        <family val="2"/>
        <charset val="238"/>
        <scheme val="minor"/>
      </rPr>
      <t xml:space="preserve">
Poskytování služeb KIVS 2013 - 2017</t>
    </r>
  </si>
  <si>
    <t>-----------------------</t>
  </si>
  <si>
    <t>------------------------</t>
  </si>
  <si>
    <t>Místo poskytování služby</t>
  </si>
  <si>
    <t xml:space="preserve">RUAIN 
Adresní místo </t>
  </si>
  <si>
    <t>Celková cena 
pro hodnocení</t>
  </si>
  <si>
    <t>Centrální zadavatel</t>
  </si>
  <si>
    <t xml:space="preserve">KIVS ID                       </t>
  </si>
  <si>
    <t>Poskytovatel</t>
  </si>
  <si>
    <t xml:space="preserve">Obec </t>
  </si>
  <si>
    <t>D-VP001-000018</t>
  </si>
  <si>
    <t>AOPK</t>
  </si>
  <si>
    <t>Kód: 14827620</t>
  </si>
  <si>
    <t>Jihočeský kraj</t>
  </si>
  <si>
    <t>Jindřichův Hradec</t>
  </si>
  <si>
    <t>Třeboň</t>
  </si>
  <si>
    <t>Třeboň I</t>
  </si>
  <si>
    <t>Valy</t>
  </si>
  <si>
    <t/>
  </si>
  <si>
    <t>DATA_VPN_001-05</t>
  </si>
  <si>
    <t>SLA-99,0</t>
  </si>
  <si>
    <t>8192/512-1:20</t>
  </si>
  <si>
    <t>ZALK-NE</t>
  </si>
  <si>
    <t>ZALT-NE</t>
  </si>
  <si>
    <t>SEC-NE</t>
  </si>
  <si>
    <t>PERF-NE</t>
  </si>
  <si>
    <t>PROAKT-NE</t>
  </si>
  <si>
    <t>QoS-NE</t>
  </si>
  <si>
    <t>MVPN-NE</t>
  </si>
  <si>
    <t>MVPN-FYZ-POC</t>
  </si>
  <si>
    <t>IPv6-NE</t>
  </si>
  <si>
    <t>D-VP001-000078</t>
  </si>
  <si>
    <t>ČÚZK</t>
  </si>
  <si>
    <t>Kód: 14812231</t>
  </si>
  <si>
    <t>Dačice</t>
  </si>
  <si>
    <t>Dačice I</t>
  </si>
  <si>
    <t>Palackého nám.</t>
  </si>
  <si>
    <t>SLA-99,9</t>
  </si>
  <si>
    <t>4M</t>
  </si>
  <si>
    <t>ZALK-ASYM16</t>
  </si>
  <si>
    <t>ZALT-BASIC</t>
  </si>
  <si>
    <t>PROAKT-ANO</t>
  </si>
  <si>
    <t>QoS-ANO</t>
  </si>
  <si>
    <t>D-VP001-000079</t>
  </si>
  <si>
    <t>Kód: 14802716</t>
  </si>
  <si>
    <t>Jindřichův Hradec II</t>
  </si>
  <si>
    <t>Scheinerova</t>
  </si>
  <si>
    <t>D-VP001-000084</t>
  </si>
  <si>
    <t>Kód: 14832216</t>
  </si>
  <si>
    <t>Třeboň II</t>
  </si>
  <si>
    <t>Vrchlického</t>
  </si>
  <si>
    <t>D-VP001-000215</t>
  </si>
  <si>
    <t>GŘC</t>
  </si>
  <si>
    <t>Kód: 14798280</t>
  </si>
  <si>
    <t>49°7'52.517"N, 15°0'47.794"E</t>
  </si>
  <si>
    <t>D-VP001-000309</t>
  </si>
  <si>
    <t>GŘ HZS</t>
  </si>
  <si>
    <t>Kód: 25366904</t>
  </si>
  <si>
    <t>U Knihovny</t>
  </si>
  <si>
    <t>1M</t>
  </si>
  <si>
    <t>D-VP001-000321</t>
  </si>
  <si>
    <t>Kód: 27810348</t>
  </si>
  <si>
    <t>Dačice V</t>
  </si>
  <si>
    <t>Tyršova</t>
  </si>
  <si>
    <t>128k</t>
  </si>
  <si>
    <t>D-VP001-000322</t>
  </si>
  <si>
    <t>Kód: 14834375</t>
  </si>
  <si>
    <t>Dukelská</t>
  </si>
  <si>
    <t>D-VP001-000548</t>
  </si>
  <si>
    <t>MF</t>
  </si>
  <si>
    <t>Kód: 14821206</t>
  </si>
  <si>
    <t>Komenského</t>
  </si>
  <si>
    <t>D-VP001-000549</t>
  </si>
  <si>
    <t>Kód: 14834006</t>
  </si>
  <si>
    <t>Novohradská</t>
  </si>
  <si>
    <t>D-VP001-000556</t>
  </si>
  <si>
    <t>Kód: 28122844</t>
  </si>
  <si>
    <t>Česká</t>
  </si>
  <si>
    <t>8M</t>
  </si>
  <si>
    <t>D-VP001-000858</t>
  </si>
  <si>
    <t>MPSV</t>
  </si>
  <si>
    <t>Kód: 23120282</t>
  </si>
  <si>
    <t>Janderova</t>
  </si>
  <si>
    <t xml:space="preserve">
Služba bude ukončena v datových centrech MPSV a ČSSZ ( Sokolovská 855/225 a Křížová 25 )</t>
  </si>
  <si>
    <t>10M</t>
  </si>
  <si>
    <t>D-VP001-001196</t>
  </si>
  <si>
    <t>Kód: 26176602</t>
  </si>
  <si>
    <t>Dačice II</t>
  </si>
  <si>
    <t>Antonínská</t>
  </si>
  <si>
    <t>D-VP001-001197</t>
  </si>
  <si>
    <t>Kód: 14813661</t>
  </si>
  <si>
    <t>Neulingerova</t>
  </si>
  <si>
    <t>D-VP001-001198</t>
  </si>
  <si>
    <t>Kód: 25181980</t>
  </si>
  <si>
    <t>Sládkova</t>
  </si>
  <si>
    <t>MTU 1500
Služba bude ukončena v datových centrech ČSSZ ( Trojská 13a a Křížová 25 )</t>
  </si>
  <si>
    <t>2M</t>
  </si>
  <si>
    <t>SEC-1</t>
  </si>
  <si>
    <t>MVPN-FYZ</t>
  </si>
  <si>
    <t>D-VP001-001214</t>
  </si>
  <si>
    <t>Kód: 14841886</t>
  </si>
  <si>
    <t>Svobody</t>
  </si>
  <si>
    <t>D-VP001-001365</t>
  </si>
  <si>
    <t>MSp</t>
  </si>
  <si>
    <t>Kód: 14794217</t>
  </si>
  <si>
    <t>Klášterská</t>
  </si>
  <si>
    <t>PERF-ANO</t>
  </si>
  <si>
    <t>IPv6-ANO</t>
  </si>
  <si>
    <t>D-VP001-001444</t>
  </si>
  <si>
    <t>Kód: 25242440</t>
  </si>
  <si>
    <t>Stará cesta</t>
  </si>
  <si>
    <t>D-VP001-001483</t>
  </si>
  <si>
    <t>Kód: 25181718</t>
  </si>
  <si>
    <t>Jindřichův Hradec I</t>
  </si>
  <si>
    <t>Na Hradbách</t>
  </si>
  <si>
    <t>512k</t>
  </si>
  <si>
    <t>D-VP001-001602</t>
  </si>
  <si>
    <t>MV</t>
  </si>
  <si>
    <t>IPv6-ne</t>
  </si>
  <si>
    <t>D-VP001-001730</t>
  </si>
  <si>
    <t>D-VP001-001731</t>
  </si>
  <si>
    <t>Kód: 14832208</t>
  </si>
  <si>
    <t>D-VP001-001920</t>
  </si>
  <si>
    <t>SVS</t>
  </si>
  <si>
    <t>Kód: 14786834</t>
  </si>
  <si>
    <t>Studená</t>
  </si>
  <si>
    <t>Družstevní</t>
  </si>
  <si>
    <t>D-VP001-001921</t>
  </si>
  <si>
    <t>Kód: 14839741</t>
  </si>
  <si>
    <t>Rybářská</t>
  </si>
  <si>
    <t>D-VP001-001929</t>
  </si>
  <si>
    <t>Kód: 14800101</t>
  </si>
  <si>
    <t>Pravdova</t>
  </si>
  <si>
    <t>D-VP001-002133</t>
  </si>
  <si>
    <t>SZIF</t>
  </si>
  <si>
    <t>SLA-0</t>
  </si>
  <si>
    <t>D-VP001-002253</t>
  </si>
  <si>
    <t>ÚZSVM</t>
  </si>
  <si>
    <t>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</si>
</sst>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-@\-"/>
    <numFmt numFmtId="165" formatCode="\-0\-"/>
    <numFmt numFmtId="166" formatCode=" dd.MM.yyyy"/>
  </numFmts>
  <fonts count="12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9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Protection="1">
      <protection hidden="1"/>
    </xf>
    <xf numFmtId="4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wrapText="1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164" fontId="6" fillId="0" borderId="20" xfId="0" applyNumberFormat="1" applyFont="1" applyBorder="1" applyAlignment="1" applyProtection="1">
      <alignment horizontal="center" vertical="center"/>
      <protection hidden="1"/>
    </xf>
    <xf numFmtId="164" fontId="3" fillId="0" borderId="6" xfId="0" applyNumberFormat="1" applyFont="1" applyBorder="1" applyAlignment="1" applyProtection="1">
      <alignment horizontal="center" vertical="center"/>
      <protection hidden="1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4" fontId="3" fillId="6" borderId="1" xfId="0" applyNumberFormat="1" applyFont="1" applyFill="1" applyBorder="1" applyAlignment="1" applyProtection="1">
      <alignment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0" fontId="11" fillId="0" borderId="27" xfId="0" applyFont="1" applyBorder="1" applyAlignment="1" applyProtection="1">
      <alignment horizontal="center" vertical="center"/>
      <protection hidden="1"/>
    </xf>
    <xf numFmtId="165" fontId="11" fillId="0" borderId="20" xfId="0" applyNumberFormat="1" applyFont="1" applyBorder="1" applyAlignment="1" applyProtection="1">
      <alignment horizontal="center" vertical="center"/>
      <protection hidden="1"/>
    </xf>
    <xf numFmtId="165" fontId="7" fillId="0" borderId="0" xfId="0" quotePrefix="1" applyNumberFormat="1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protection hidden="1"/>
    </xf>
    <xf numFmtId="0" fontId="5" fillId="2" borderId="13" xfId="0" applyFont="1" applyFill="1" applyBorder="1" applyAlignment="1" applyProtection="1">
      <alignment vertical="center" wrapText="1"/>
      <protection hidden="1"/>
    </xf>
    <xf numFmtId="0" fontId="5" fillId="2" borderId="14" xfId="0" applyFont="1" applyFill="1" applyBorder="1" applyAlignment="1" applyProtection="1">
      <alignment vertical="center"/>
      <protection hidden="1"/>
    </xf>
    <xf numFmtId="0" fontId="5" fillId="2" borderId="15" xfId="0" applyFont="1" applyFill="1" applyBorder="1" applyAlignment="1" applyProtection="1">
      <alignment vertical="center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0" fillId="0" borderId="6" xfId="0" applyFont="1" applyBorder="1" applyAlignment="1" applyProtection="1">
      <alignment vertical="center"/>
      <protection hidden="1"/>
    </xf>
    <xf numFmtId="0" fontId="0" fillId="0" borderId="5" xfId="0" applyFont="1" applyBorder="1" applyAlignment="1" applyProtection="1">
      <alignment vertical="center"/>
      <protection hidden="1"/>
    </xf>
    <xf numFmtId="14" fontId="0" fillId="0" borderId="0" xfId="0" applyNumberFormat="1" applyFont="1" applyBorder="1" applyAlignment="1" applyProtection="1">
      <alignment horizontal="center" vertical="center"/>
      <protection hidden="1"/>
    </xf>
    <xf numFmtId="4" fontId="0" fillId="0" borderId="17" xfId="0" applyNumberFormat="1" applyFont="1" applyFill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center" vertical="center" wrapText="1"/>
      <protection hidden="1"/>
    </xf>
    <xf numFmtId="4" fontId="0" fillId="0" borderId="5" xfId="0" applyNumberFormat="1" applyFont="1" applyFill="1" applyBorder="1" applyAlignment="1" applyProtection="1">
      <alignment vertical="center"/>
      <protection hidden="1"/>
    </xf>
    <xf numFmtId="0" fontId="0" fillId="0" borderId="9" xfId="0" applyFont="1" applyBorder="1" applyAlignment="1" applyProtection="1">
      <alignment vertical="center"/>
      <protection hidden="1"/>
    </xf>
    <xf numFmtId="0" fontId="0" fillId="0" borderId="10" xfId="0" applyFont="1" applyBorder="1" applyAlignment="1" applyProtection="1">
      <alignment vertical="center"/>
      <protection hidden="1"/>
    </xf>
    <xf numFmtId="14" fontId="0" fillId="0" borderId="11" xfId="0" applyNumberFormat="1" applyFont="1" applyBorder="1" applyAlignment="1" applyProtection="1">
      <alignment horizontal="center" vertical="center"/>
      <protection hidden="1"/>
    </xf>
    <xf numFmtId="4" fontId="0" fillId="0" borderId="10" xfId="0" applyNumberFormat="1" applyFont="1" applyFill="1" applyBorder="1" applyAlignment="1" applyProtection="1">
      <alignment vertical="center"/>
      <protection hidden="1"/>
    </xf>
    <xf numFmtId="0" fontId="0" fillId="0" borderId="11" xfId="0" applyFont="1" applyBorder="1" applyAlignment="1" applyProtection="1">
      <alignment vertical="center"/>
      <protection hidden="1"/>
    </xf>
    <xf numFmtId="0" fontId="0" fillId="0" borderId="9" xfId="0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0" fontId="0" fillId="0" borderId="10" xfId="0" applyFont="1" applyBorder="1" applyAlignment="1" applyProtection="1">
      <alignment horizontal="center" vertical="center" wrapText="1"/>
      <protection hidden="1"/>
    </xf>
    <xf numFmtId="4" fontId="1" fillId="0" borderId="0" xfId="0" applyNumberFormat="1" applyFont="1" applyFill="1" applyProtection="1">
      <protection hidden="1"/>
    </xf>
    <xf numFmtId="0" fontId="0" fillId="4" borderId="16" xfId="0" applyFont="1" applyFill="1" applyBorder="1" applyAlignment="1" applyProtection="1">
      <alignment vertical="center"/>
      <protection locked="0" hidden="1"/>
    </xf>
    <xf numFmtId="0" fontId="0" fillId="4" borderId="18" xfId="0" applyFont="1" applyFill="1" applyBorder="1" applyAlignment="1" applyProtection="1">
      <alignment vertical="center"/>
      <protection locked="0" hidden="1"/>
    </xf>
    <xf numFmtId="0" fontId="0" fillId="3" borderId="6" xfId="0" applyFont="1" applyFill="1" applyBorder="1" applyAlignment="1" applyProtection="1">
      <alignment vertical="center"/>
      <protection locked="0" hidden="1"/>
    </xf>
    <xf numFmtId="0" fontId="0" fillId="3" borderId="8" xfId="0" applyFont="1" applyFill="1" applyBorder="1" applyAlignment="1" applyProtection="1">
      <alignment vertical="center"/>
      <protection locked="0" hidden="1"/>
    </xf>
    <xf numFmtId="0" fontId="0" fillId="4" borderId="6" xfId="0" applyFont="1" applyFill="1" applyBorder="1" applyAlignment="1" applyProtection="1">
      <alignment vertical="center"/>
      <protection locked="0" hidden="1"/>
    </xf>
    <xf numFmtId="0" fontId="0" fillId="4" borderId="8" xfId="0" applyFont="1" applyFill="1" applyBorder="1" applyAlignment="1" applyProtection="1">
      <alignment vertical="center"/>
      <protection locked="0" hidden="1"/>
    </xf>
    <xf numFmtId="0" fontId="0" fillId="3" borderId="9" xfId="0" applyFont="1" applyFill="1" applyBorder="1" applyAlignment="1" applyProtection="1">
      <alignment vertical="center"/>
      <protection locked="0" hidden="1"/>
    </xf>
    <xf numFmtId="0" fontId="0" fillId="3" borderId="12" xfId="0" applyFont="1" applyFill="1" applyBorder="1" applyAlignment="1" applyProtection="1">
      <alignment vertical="center"/>
      <protection locked="0"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6" fillId="5" borderId="19" xfId="0" applyFont="1" applyFill="1" applyBorder="1" applyAlignment="1" applyProtection="1">
      <alignment horizontal="center" vertical="center"/>
      <protection locked="0" hidden="1"/>
    </xf>
    <xf numFmtId="0" fontId="6" fillId="5" borderId="20" xfId="0" applyFont="1" applyFill="1" applyBorder="1" applyAlignment="1" applyProtection="1">
      <alignment horizontal="center" vertical="center"/>
      <protection locked="0"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4" fillId="2" borderId="23" xfId="0" applyFont="1" applyFill="1" applyBorder="1" applyAlignment="1" applyProtection="1">
      <alignment horizontal="left" vertical="center"/>
      <protection hidden="1"/>
    </xf>
    <xf numFmtId="0" fontId="4" fillId="2" borderId="25" xfId="0" applyFont="1" applyFill="1" applyBorder="1" applyAlignment="1" applyProtection="1">
      <alignment horizontal="left" vertical="center"/>
      <protection hidden="1"/>
    </xf>
    <xf numFmtId="0" fontId="4" fillId="2" borderId="24" xfId="0" applyFont="1" applyFill="1" applyBorder="1" applyAlignment="1" applyProtection="1">
      <alignment horizontal="center" vertical="center" wrapText="1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4" fillId="2" borderId="23" xfId="0" applyFont="1" applyFill="1" applyBorder="1" applyAlignment="1" applyProtection="1">
      <alignment horizontal="center" vertical="center" wrapText="1"/>
      <protection hidden="1"/>
    </xf>
    <xf numFmtId="0" fontId="4" fillId="2" borderId="25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29" xfId="0" applyFont="1" applyFill="1" applyBorder="1" applyAlignment="1" applyProtection="1">
      <alignment horizontal="center" vertical="center" wrapText="1"/>
      <protection hidden="1"/>
    </xf>
    <xf numFmtId="0" fontId="4" fillId="2" borderId="28" xfId="0" applyFont="1" applyFill="1" applyBorder="1" applyAlignment="1" applyProtection="1">
      <alignment horizontal="center" vertical="center" wrapText="1"/>
      <protection hidden="1"/>
    </xf>
    <xf numFmtId="0" fontId="4" fillId="2" borderId="30" xfId="0" applyFont="1" applyFill="1" applyBorder="1" applyAlignment="1" applyProtection="1">
      <alignment horizontal="center" vertical="center" wrapText="1"/>
      <protection hidden="1"/>
    </xf>
    <xf numFmtId="0" fontId="8" fillId="2" borderId="23" xfId="0" applyFont="1" applyFill="1" applyBorder="1" applyAlignment="1" applyProtection="1">
      <alignment horizontal="center" vertical="center" wrapText="1"/>
      <protection hidden="1"/>
    </xf>
    <xf numFmtId="0" fontId="8" fillId="2" borderId="25" xfId="0" applyFont="1" applyFill="1" applyBorder="1" applyAlignment="1" applyProtection="1">
      <alignment horizontal="center" vertical="center" wrapText="1"/>
      <protection hidden="1"/>
    </xf>
    <xf numFmtId="0" fontId="8" fillId="2" borderId="24" xfId="0" applyFont="1" applyFill="1" applyBorder="1" applyAlignment="1" applyProtection="1">
      <alignment horizontal="center" vertical="center" wrapText="1"/>
      <protection hidden="1"/>
    </xf>
    <xf numFmtId="0" fontId="8" fillId="2" borderId="26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166" fontId="0" fillId="0" borderId="0" xfId="0" applyNumberFormat="true" applyFont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6" tint="0.39994506668294322"/>
        </patternFill>
      </fill>
      <alignment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6" tint="0.39994506668294322"/>
        </patternFill>
      </fill>
      <alignment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/m/yyyy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/m/yyyy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protection locked="1" hidden="1"/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border>
        <bottom style="thin">
          <color auto="1"/>
        </bottom>
      </border>
    </dxf>
    <dxf>
      <border>
        <vertical style="thin">
          <color theme="0" tint="-0.499984740745262"/>
        </vertical>
      </border>
    </dxf>
  </dxfs>
  <tableStyles count="1" defaultTableStyle="TableStyleMedium2" defaultPivotStyle="PivotStyleLight16">
    <tableStyle name="Styl tabulky 1" pivot="0" count="4">
      <tableStyleElement type="wholeTable" dxfId="63"/>
      <tableStyleElement type="totalRow" dxfId="62"/>
      <tableStyleElement type="firstRowStripe" dxfId="61"/>
      <tableStyleElement type="secondRowStripe" dxfId="6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jpe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176893</xdr:colOff>
      <xdr:row>1</xdr:row>
      <xdr:rowOff>585106</xdr:rowOff>
    </xdr:from>
    <xdr:to>
      <xdr:col>4</xdr:col>
      <xdr:colOff>884464</xdr:colOff>
      <xdr:row>3</xdr:row>
      <xdr:rowOff>15681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14" y="666749"/>
          <a:ext cx="1755321" cy="4783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ulka1" displayName="Tabulka1" ref="B7:AC106" headerRowCount="0" totalsRowShown="0" headerRowDxfId="57" dataDxfId="56">
  <tableColumns count="28">
    <tableColumn id="1" name="Sloupec1" headerRowDxfId="55" dataDxfId="54"/>
    <tableColumn id="2" name="Sloupec2" headerRowDxfId="53" dataDxfId="52"/>
    <tableColumn id="27" name="Sloupec27" headerRowDxfId="51" dataDxfId="50"/>
    <tableColumn id="28" name="Sloupec28" headerRowDxfId="49" dataDxfId="48"/>
    <tableColumn id="3" name="Sloupec3" headerRowDxfId="47" dataDxfId="46"/>
    <tableColumn id="4" name="Sloupec4" headerRowDxfId="45" dataDxfId="44"/>
    <tableColumn id="5" name="Sloupec5" headerRowDxfId="43" dataDxfId="42">
      <calculatedColumnFormula>ROUND(Tabulka1[[#This Row],[Sloupec3]]+((Tabulka1[[#This Row],[Sloupec28]]-Tabulka1[[#This Row],[Sloupec27]]+1)*Tabulka1[[#This Row],[Sloupec4]]*12/365),2)</calculatedColumnFormula>
    </tableColumn>
    <tableColumn id="6" name="Sloupec6" headerRowDxfId="41" dataDxfId="40"/>
    <tableColumn id="7" name="Sloupec7" headerRowDxfId="39" dataDxfId="38"/>
    <tableColumn id="8" name="Sloupec8" headerRowDxfId="37" dataDxfId="36"/>
    <tableColumn id="9" name="Sloupec9" headerRowDxfId="35" dataDxfId="34"/>
    <tableColumn id="10" name="Sloupec10" headerRowDxfId="33" dataDxfId="32"/>
    <tableColumn id="11" name="Sloupec11" headerRowDxfId="31" dataDxfId="30"/>
    <tableColumn id="12" name="Sloupec12" headerRowDxfId="29" dataDxfId="28"/>
    <tableColumn id="13" name="Sloupec13" headerRowDxfId="27" dataDxfId="26"/>
    <tableColumn id="14" name="Sloupec14" headerRowDxfId="25" dataDxfId="24"/>
    <tableColumn id="24" name="Sloupec24" headerRowDxfId="23" dataDxfId="22"/>
    <tableColumn id="25" name="Sloupec25" headerRowDxfId="21" dataDxfId="20"/>
    <tableColumn id="26" name="Sloupec26" headerRowDxfId="19" dataDxfId="18"/>
    <tableColumn id="15" name="Sloupec15" headerRowDxfId="17" dataDxfId="16"/>
    <tableColumn id="16" name="Sloupec16" headerRowDxfId="15" dataDxfId="14"/>
    <tableColumn id="17" name="Sloupec17" headerRowDxfId="13" dataDxfId="12"/>
    <tableColumn id="18" name="Sloupec18" headerRowDxfId="11" dataDxfId="10"/>
    <tableColumn id="19" name="Sloupec19" headerRowDxfId="9" dataDxfId="8"/>
    <tableColumn id="20" name="Sloupec20" headerRowDxfId="7" dataDxfId="6"/>
    <tableColumn id="21" name="Sloupec21" headerRowDxfId="5" dataDxfId="4"/>
    <tableColumn id="23" name="Sloupec23" headerRowDxfId="3" dataDxfId="2"/>
    <tableColumn id="22" name="Sloupec22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  <Relationship Id="rId3" Type="http://schemas.openxmlformats.org/officeDocument/2006/relationships/table" Target="../tables/table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AC107"/>
  <sheetViews>
    <sheetView showGridLines="0" tabSelected="1" zoomScale="70" zoomScaleNormal="70" workbookViewId="0">
      <pane xSplit="8" ySplit="6" topLeftCell="I7" activePane="bottomRight" state="frozen"/>
      <selection pane="topRight" activeCell="G1" sqref="G1"/>
      <selection pane="bottomLeft" activeCell="A7" sqref="A7"/>
      <selection pane="bottomRight" activeCell="F3" sqref="F3:G3"/>
    </sheetView>
  </sheetViews>
  <sheetFormatPr defaultRowHeight="12.75" x14ac:dyDescent="0.2"/>
  <cols>
    <col min="32" max="16384" style="3" width="9.140625" collapsed="true"/>
    <col min="30" max="30" style="3" width="9.140625" collapsed="true"/>
    <col min="17" max="17" customWidth="true" style="3" width="5.1484375" collapsed="true" bestFit="true"/>
    <col min="16" max="16" customWidth="true" style="3" width="4.25" collapsed="true" bestFit="true"/>
    <col min="20" max="20" customWidth="true" style="3" width="10.32421875" collapsed="true" bestFit="true"/>
    <col min="18" max="18" customWidth="true" style="3" width="14.2109375" collapsed="true" bestFit="true"/>
    <col min="5" max="5" customWidth="true" style="3" width="16.453125" collapsed="true" bestFit="true"/>
    <col min="19" max="19" customWidth="true" style="3" width="9.40234375" collapsed="true" bestFit="true"/>
    <col min="28" max="28" customWidth="true" style="3" width="9.47265625" collapsed="true" bestFit="true"/>
    <col min="27" max="27" customWidth="true" style="3" width="12.94921875" collapsed="true" bestFit="true"/>
    <col min="25" max="25" customWidth="true" style="3" width="11.0" collapsed="true" bestFit="true"/>
    <col min="1" max="1" customWidth="true" style="3" width="1.42578125" collapsed="false"/>
    <col min="2" max="2" customWidth="true" style="3" width="23.40625" collapsed="false" bestFit="true"/>
    <col min="3" max="3" customWidth="true" style="3" width="17.93359375" collapsed="false" bestFit="true"/>
    <col min="4" max="4" customWidth="true" style="3" width="17.125" collapsed="false" bestFit="true"/>
    <col min="6" max="6" customWidth="true" style="4" width="20.140625" collapsed="false"/>
    <col min="7" max="7" customWidth="true" style="4" width="18.5703125" collapsed="false"/>
    <col min="8" max="8" customWidth="true" style="4" width="21.28515625" collapsed="false"/>
    <col min="9" max="9" customWidth="true" style="3" width="14.31640625" collapsed="false" bestFit="true"/>
    <col min="10" max="10" customWidth="true" style="3" width="13.27734375" collapsed="false" bestFit="true"/>
    <col min="11" max="11" customWidth="true" style="3" width="16.92578125" collapsed="false" bestFit="true"/>
    <col min="12" max="12" customWidth="true" style="3" width="16.92578125" collapsed="true" bestFit="true"/>
    <col min="13" max="13" customWidth="true" style="3" width="18.53125" collapsed="false" bestFit="true"/>
    <col min="14" max="14" customWidth="true" style="3" width="14.9609375" collapsed="true" bestFit="true"/>
    <col min="15" max="15" customWidth="true" style="3" width="5.30859375" collapsed="false" bestFit="true"/>
    <col min="21" max="21" customWidth="true" style="3" width="14.76171875" collapsed="false" bestFit="true"/>
    <col min="22" max="22" customWidth="true" style="3" width="12.27734375" collapsed="false" bestFit="true"/>
    <col min="23" max="23" customWidth="true" style="3" width="13.484375" collapsed="false" bestFit="true"/>
    <col min="24" max="24" customWidth="true" style="3" width="11.15625" collapsed="false" bestFit="true"/>
    <col min="26" max="26" customWidth="true" style="3" width="11.76171875" collapsed="false" bestFit="true"/>
    <col min="29" max="29" customWidth="true" style="5" width="83.58984375" collapsed="false" bestFit="true"/>
    <col min="31" max="31" style="3" width="18.06640625" collapsed="false" customWidth="true" bestFit="true"/>
  </cols>
  <sheetData>
    <row r="1" spans="2:29" ht="6.75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2:29" s="8" customFormat="1" ht="52.5" customHeight="1" thickBot="1" x14ac:dyDescent="0.25">
      <c r="A2"/>
      <c r="B2" s="6" t="s">
        <v>34</v>
      </c>
      <c r="C2" s="6" t="s">
        <v>29</v>
      </c>
      <c r="D2" s="77" t="s">
        <v>47</v>
      </c>
      <c r="E2" s="77"/>
      <c r="F2" s="57" t="s">
        <v>49</v>
      </c>
      <c r="G2" s="57"/>
      <c r="H2" s="7" t="s">
        <v>46</v>
      </c>
      <c r="I2" s="75" t="s">
        <v>41</v>
      </c>
      <c r="J2" s="75"/>
      <c r="K2" s="75"/>
      <c r="L2" s="75"/>
      <c r="M2" s="75"/>
      <c r="N2" s="75"/>
      <c r="O2" s="75"/>
      <c r="P2" s="75"/>
      <c r="Q2" s="75"/>
      <c r="R2"/>
      <c r="S2"/>
      <c r="T2"/>
      <c r="U2"/>
      <c r="V2"/>
      <c r="W2"/>
      <c r="X2"/>
      <c r="Y2"/>
      <c r="Z2"/>
      <c r="AA2"/>
      <c r="AB2"/>
      <c r="AC2" s="9"/>
      <c r="AD2"/>
      <c r="AE2"/>
    </row>
    <row r="3" spans="2:29" s="8" customFormat="1" ht="30" customHeight="1" thickBot="1" x14ac:dyDescent="0.3">
      <c r="A3"/>
      <c r="B3" s="10" t="e">
        <f>LEFT(AE7,LEN(AE7)-3)</f>
        <v>#VALUE!</v>
      </c>
      <c r="C3" s="11" t="str">
        <f>RIGHT(AE7,2)</f>
        <v/>
      </c>
      <c r="D3" s="12"/>
      <c r="E3" s="13"/>
      <c r="F3" s="58"/>
      <c r="G3" s="59"/>
      <c r="H3" s="14">
        <f>SUM(Tabulka1[[#All],[Sloupec5]])</f>
        <v>0</v>
      </c>
      <c r="I3" s="75"/>
      <c r="J3" s="75"/>
      <c r="K3" s="75"/>
      <c r="L3" s="75"/>
      <c r="M3" s="75"/>
      <c r="N3" s="75"/>
      <c r="O3" s="75"/>
      <c r="P3" s="75"/>
      <c r="Q3" s="7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6"/>
      <c r="AD3"/>
      <c r="AE3"/>
    </row>
    <row r="4" spans="2:29" s="8" customFormat="1" ht="30" customHeight="1" thickBot="1" x14ac:dyDescent="0.25">
      <c r="A4"/>
      <c r="B4" s="17" t="s">
        <v>35</v>
      </c>
      <c r="C4" s="18">
        <f>COUNTA(Tabulka1[[#All],[Sloupec1]])</f>
        <v>0</v>
      </c>
      <c r="D4" s="19" t="s">
        <v>43</v>
      </c>
      <c r="E4" s="19" t="s">
        <v>42</v>
      </c>
      <c r="F4"/>
      <c r="G4" s="20"/>
      <c r="H4"/>
      <c r="I4" s="76"/>
      <c r="J4" s="76"/>
      <c r="K4" s="76"/>
      <c r="L4" s="76"/>
      <c r="M4" s="76"/>
      <c r="N4" s="76"/>
      <c r="O4" s="76"/>
      <c r="P4" s="76"/>
      <c r="Q4" s="76"/>
      <c r="R4"/>
      <c r="S4"/>
      <c r="T4"/>
      <c r="U4"/>
      <c r="V4"/>
      <c r="W4"/>
      <c r="X4"/>
      <c r="Y4"/>
      <c r="Z4"/>
      <c r="AA4"/>
      <c r="AB4"/>
      <c r="AC4" s="9"/>
      <c r="AD4"/>
      <c r="AE4"/>
    </row>
    <row r="5" spans="2:29" s="8" customFormat="1" ht="27" customHeight="1" x14ac:dyDescent="0.2">
      <c r="A5"/>
      <c r="B5" s="61" t="s">
        <v>48</v>
      </c>
      <c r="C5" s="63" t="s">
        <v>28</v>
      </c>
      <c r="D5" s="71" t="s">
        <v>36</v>
      </c>
      <c r="E5" s="73" t="s">
        <v>37</v>
      </c>
      <c r="F5" s="65" t="s">
        <v>38</v>
      </c>
      <c r="G5" s="67" t="s">
        <v>39</v>
      </c>
      <c r="H5" s="69" t="s">
        <v>40</v>
      </c>
      <c r="I5" s="54" t="s">
        <v>44</v>
      </c>
      <c r="J5" s="55"/>
      <c r="K5" s="55"/>
      <c r="L5" s="55"/>
      <c r="M5" s="55"/>
      <c r="N5" s="55"/>
      <c r="O5" s="55"/>
      <c r="P5" s="55"/>
      <c r="Q5" s="56"/>
      <c r="R5" s="54" t="s">
        <v>3</v>
      </c>
      <c r="S5" s="55"/>
      <c r="T5" s="55"/>
      <c r="U5" s="55"/>
      <c r="V5" s="55"/>
      <c r="W5" s="55"/>
      <c r="X5" s="55"/>
      <c r="Y5" s="55"/>
      <c r="Z5" s="55"/>
      <c r="AA5" s="55"/>
      <c r="AB5" s="60"/>
      <c r="AC5" s="56"/>
      <c r="AD5"/>
      <c r="AE5"/>
    </row>
    <row r="6" spans="2:29" s="8" customFormat="1" ht="57.75" customHeight="1" thickBot="1" x14ac:dyDescent="0.25">
      <c r="A6"/>
      <c r="B6" s="62"/>
      <c r="C6" s="64"/>
      <c r="D6" s="72"/>
      <c r="E6" s="74"/>
      <c r="F6" s="66"/>
      <c r="G6" s="68"/>
      <c r="H6" s="70"/>
      <c r="I6" s="21" t="s">
        <v>45</v>
      </c>
      <c r="J6" s="22" t="s">
        <v>30</v>
      </c>
      <c r="K6" s="22" t="s">
        <v>31</v>
      </c>
      <c r="L6" s="22" t="s">
        <v>50</v>
      </c>
      <c r="M6" s="22" t="s">
        <v>32</v>
      </c>
      <c r="N6" s="22" t="s">
        <v>33</v>
      </c>
      <c r="O6" s="22" t="s">
        <v>0</v>
      </c>
      <c r="P6" s="22" t="s">
        <v>1</v>
      </c>
      <c r="Q6" s="23" t="s">
        <v>2</v>
      </c>
      <c r="R6" s="24" t="s">
        <v>18</v>
      </c>
      <c r="S6" s="25" t="s">
        <v>19</v>
      </c>
      <c r="T6" s="25" t="s">
        <v>20</v>
      </c>
      <c r="U6" s="25" t="s">
        <v>21</v>
      </c>
      <c r="V6" s="25" t="s">
        <v>22</v>
      </c>
      <c r="W6" s="25" t="s">
        <v>23</v>
      </c>
      <c r="X6" s="25" t="s">
        <v>24</v>
      </c>
      <c r="Y6" s="25" t="s">
        <v>25</v>
      </c>
      <c r="Z6" s="25" t="s">
        <v>26</v>
      </c>
      <c r="AA6" s="25" t="s">
        <v>27</v>
      </c>
      <c r="AB6" s="26" t="s">
        <v>15</v>
      </c>
      <c r="AC6" s="27" t="s">
        <v>17</v>
      </c>
      <c r="AD6"/>
      <c r="AE6"/>
    </row>
    <row r="7" spans="2:29" ht="15" x14ac:dyDescent="0.2">
      <c r="B7" s="28" t="s">
        <v>51</v>
      </c>
      <c r="C7" s="29" t="s">
        <v>52</v>
      </c>
      <c r="D7" s="78" t="n">
        <v>41365.0</v>
      </c>
      <c r="E7" s="78" t="n">
        <v>42094.0</v>
      </c>
      <c r="F7" s="46"/>
      <c r="G7" s="47"/>
      <c r="H7" s="31">
        <f>ROUND(Tabulka1[[#This Row],[Sloupec3]]+((Tabulka1[[#This Row],[Sloupec28]]-Tabulka1[[#This Row],[Sloupec27]]+1)*Tabulka1[[#This Row],[Sloupec4]]*12/365),2)</f>
        <v>0</v>
      </c>
      <c r="I7" s="28" t="s">
        <v>53</v>
      </c>
      <c r="J7" s="32" t="s">
        <v>54</v>
      </c>
      <c r="K7" s="32" t="s">
        <v>55</v>
      </c>
      <c r="L7" s="32" t="s">
        <v>56</v>
      </c>
      <c r="M7" s="32" t="s">
        <v>57</v>
      </c>
      <c r="N7" s="32" t="s">
        <v>58</v>
      </c>
      <c r="O7" s="32" t="n">
        <v>121.0</v>
      </c>
      <c r="P7" s="32"/>
      <c r="Q7" s="29"/>
      <c r="R7" s="33" t="s">
        <v>62</v>
      </c>
      <c r="S7" s="34" t="s">
        <v>68</v>
      </c>
      <c r="T7" s="34" t="s">
        <v>69</v>
      </c>
      <c r="U7" s="34" t="s">
        <v>70</v>
      </c>
      <c r="V7" s="34" t="s">
        <v>61</v>
      </c>
      <c r="W7" s="34" t="s">
        <v>63</v>
      </c>
      <c r="X7" s="34" t="s">
        <v>64</v>
      </c>
      <c r="Y7" s="34" t="s">
        <v>65</v>
      </c>
      <c r="Z7" s="34" t="s">
        <v>66</v>
      </c>
      <c r="AA7" s="34" t="s">
        <v>67</v>
      </c>
      <c r="AB7" s="34" t="s">
        <v>71</v>
      </c>
      <c r="AC7" s="35"/>
      <c r="AE7" t="s" s="0">
        <v>60</v>
      </c>
    </row>
    <row r="8" spans="2:29" ht="15" x14ac:dyDescent="0.2">
      <c r="B8" s="28" t="s">
        <v>72</v>
      </c>
      <c r="C8" s="29" t="s">
        <v>73</v>
      </c>
      <c r="D8" s="78" t="n">
        <v>41361.0</v>
      </c>
      <c r="E8" s="78" t="n">
        <v>42094.0</v>
      </c>
      <c r="F8" s="48"/>
      <c r="G8" s="49"/>
      <c r="H8" s="36">
        <f>ROUND(Tabulka1[[#This Row],[Sloupec3]]+((Tabulka1[[#This Row],[Sloupec28]]-Tabulka1[[#This Row],[Sloupec27]]+1)*Tabulka1[[#This Row],[Sloupec4]]*12/365),2)</f>
        <v>0</v>
      </c>
      <c r="I8" s="28" t="s">
        <v>74</v>
      </c>
      <c r="J8" s="32" t="s">
        <v>54</v>
      </c>
      <c r="K8" s="32" t="s">
        <v>55</v>
      </c>
      <c r="L8" s="32" t="s">
        <v>75</v>
      </c>
      <c r="M8" s="32" t="s">
        <v>76</v>
      </c>
      <c r="N8" s="32" t="s">
        <v>77</v>
      </c>
      <c r="O8" s="32" t="n">
        <v>2.0</v>
      </c>
      <c r="P8" s="32"/>
      <c r="Q8" s="29"/>
      <c r="R8" s="33" t="s">
        <v>79</v>
      </c>
      <c r="S8" s="34" t="s">
        <v>83</v>
      </c>
      <c r="T8" s="34" t="s">
        <v>69</v>
      </c>
      <c r="U8" s="34" t="s">
        <v>70</v>
      </c>
      <c r="V8" s="34" t="s">
        <v>78</v>
      </c>
      <c r="W8" s="34" t="s">
        <v>80</v>
      </c>
      <c r="X8" s="34" t="s">
        <v>81</v>
      </c>
      <c r="Y8" s="34" t="s">
        <v>65</v>
      </c>
      <c r="Z8" s="34" t="s">
        <v>66</v>
      </c>
      <c r="AA8" s="34" t="s">
        <v>82</v>
      </c>
      <c r="AB8" s="34" t="s">
        <v>71</v>
      </c>
      <c r="AC8" s="35"/>
      <c r="AE8" t="s" s="0">
        <v>60</v>
      </c>
    </row>
    <row r="9" spans="2:29" ht="15" x14ac:dyDescent="0.2">
      <c r="B9" s="28" t="s">
        <v>84</v>
      </c>
      <c r="C9" s="29" t="s">
        <v>73</v>
      </c>
      <c r="D9" s="78" t="n">
        <v>41361.0</v>
      </c>
      <c r="E9" s="78" t="n">
        <v>42094.0</v>
      </c>
      <c r="F9" s="50"/>
      <c r="G9" s="51"/>
      <c r="H9" s="36">
        <f>ROUND(Tabulka1[[#This Row],[Sloupec3]]+((Tabulka1[[#This Row],[Sloupec28]]-Tabulka1[[#This Row],[Sloupec27]]+1)*Tabulka1[[#This Row],[Sloupec4]]*12/365),2)</f>
        <v>0</v>
      </c>
      <c r="I9" s="28" t="s">
        <v>85</v>
      </c>
      <c r="J9" s="32" t="s">
        <v>54</v>
      </c>
      <c r="K9" s="32" t="s">
        <v>55</v>
      </c>
      <c r="L9" s="32" t="s">
        <v>55</v>
      </c>
      <c r="M9" s="32" t="s">
        <v>86</v>
      </c>
      <c r="N9" s="32" t="s">
        <v>87</v>
      </c>
      <c r="O9" s="32" t="n">
        <v>1114.0</v>
      </c>
      <c r="P9" s="32"/>
      <c r="Q9" s="29"/>
      <c r="R9" s="33" t="s">
        <v>79</v>
      </c>
      <c r="S9" s="34" t="s">
        <v>83</v>
      </c>
      <c r="T9" s="34" t="s">
        <v>69</v>
      </c>
      <c r="U9" s="34" t="s">
        <v>70</v>
      </c>
      <c r="V9" s="34" t="s">
        <v>78</v>
      </c>
      <c r="W9" s="34" t="s">
        <v>80</v>
      </c>
      <c r="X9" s="34" t="s">
        <v>81</v>
      </c>
      <c r="Y9" s="34" t="s">
        <v>65</v>
      </c>
      <c r="Z9" s="34" t="s">
        <v>66</v>
      </c>
      <c r="AA9" s="34" t="s">
        <v>82</v>
      </c>
      <c r="AB9" s="34" t="s">
        <v>71</v>
      </c>
      <c r="AC9" s="35"/>
      <c r="AE9" t="s" s="0">
        <v>60</v>
      </c>
    </row>
    <row r="10" spans="2:29" ht="15" x14ac:dyDescent="0.2">
      <c r="B10" s="28" t="s">
        <v>88</v>
      </c>
      <c r="C10" s="29" t="s">
        <v>73</v>
      </c>
      <c r="D10" s="78" t="n">
        <v>41361.0</v>
      </c>
      <c r="E10" s="78" t="n">
        <v>42094.0</v>
      </c>
      <c r="F10" s="48"/>
      <c r="G10" s="49"/>
      <c r="H10" s="36">
        <f>ROUND(Tabulka1[[#This Row],[Sloupec3]]+((Tabulka1[[#This Row],[Sloupec28]]-Tabulka1[[#This Row],[Sloupec27]]+1)*Tabulka1[[#This Row],[Sloupec4]]*12/365),2)</f>
        <v>0</v>
      </c>
      <c r="I10" s="28" t="s">
        <v>89</v>
      </c>
      <c r="J10" s="32" t="s">
        <v>54</v>
      </c>
      <c r="K10" s="32" t="s">
        <v>55</v>
      </c>
      <c r="L10" s="32" t="s">
        <v>56</v>
      </c>
      <c r="M10" s="32" t="s">
        <v>90</v>
      </c>
      <c r="N10" s="32" t="s">
        <v>91</v>
      </c>
      <c r="O10" s="32" t="n">
        <v>47.0</v>
      </c>
      <c r="P10" s="32"/>
      <c r="Q10" s="29"/>
      <c r="R10" s="33" t="s">
        <v>79</v>
      </c>
      <c r="S10" s="34" t="s">
        <v>83</v>
      </c>
      <c r="T10" s="34" t="s">
        <v>69</v>
      </c>
      <c r="U10" s="34" t="s">
        <v>70</v>
      </c>
      <c r="V10" s="34" t="s">
        <v>78</v>
      </c>
      <c r="W10" s="34" t="s">
        <v>80</v>
      </c>
      <c r="X10" s="34" t="s">
        <v>81</v>
      </c>
      <c r="Y10" s="34" t="s">
        <v>65</v>
      </c>
      <c r="Z10" s="34" t="s">
        <v>66</v>
      </c>
      <c r="AA10" s="34" t="s">
        <v>82</v>
      </c>
      <c r="AB10" s="34" t="s">
        <v>71</v>
      </c>
      <c r="AC10" s="35"/>
      <c r="AE10" t="s" s="0">
        <v>60</v>
      </c>
    </row>
    <row r="11" spans="2:29" ht="15" x14ac:dyDescent="0.2">
      <c r="B11" s="28" t="s">
        <v>92</v>
      </c>
      <c r="C11" s="29" t="s">
        <v>93</v>
      </c>
      <c r="D11" s="78" t="n">
        <v>41361.0</v>
      </c>
      <c r="E11" s="78" t="n">
        <v>42094.0</v>
      </c>
      <c r="F11" s="50"/>
      <c r="G11" s="51"/>
      <c r="H11" s="36">
        <f>ROUND(Tabulka1[[#This Row],[Sloupec3]]+((Tabulka1[[#This Row],[Sloupec28]]-Tabulka1[[#This Row],[Sloupec27]]+1)*Tabulka1[[#This Row],[Sloupec4]]*12/365),2)</f>
        <v>0</v>
      </c>
      <c r="I11" s="28" t="s">
        <v>94</v>
      </c>
      <c r="J11" s="32" t="s">
        <v>54</v>
      </c>
      <c r="K11" s="32" t="s">
        <v>55</v>
      </c>
      <c r="L11" s="32" t="s">
        <v>55</v>
      </c>
      <c r="M11" s="32" t="s">
        <v>86</v>
      </c>
      <c r="N11" s="32" t="s">
        <v>87</v>
      </c>
      <c r="O11" s="32" t="n">
        <v>635.0</v>
      </c>
      <c r="P11" s="32"/>
      <c r="Q11" s="29"/>
      <c r="R11" s="33" t="s">
        <v>79</v>
      </c>
      <c r="S11" s="34" t="s">
        <v>83</v>
      </c>
      <c r="T11" s="34" t="s">
        <v>69</v>
      </c>
      <c r="U11" s="34" t="s">
        <v>70</v>
      </c>
      <c r="V11" s="34" t="s">
        <v>61</v>
      </c>
      <c r="W11" s="34" t="s">
        <v>63</v>
      </c>
      <c r="X11" s="34" t="s">
        <v>64</v>
      </c>
      <c r="Y11" s="34" t="s">
        <v>65</v>
      </c>
      <c r="Z11" s="34" t="s">
        <v>66</v>
      </c>
      <c r="AA11" s="34" t="s">
        <v>82</v>
      </c>
      <c r="AB11" s="34" t="s">
        <v>71</v>
      </c>
      <c r="AC11" s="35" t="s">
        <v>95</v>
      </c>
      <c r="AE11" t="s" s="0">
        <v>60</v>
      </c>
    </row>
    <row r="12" spans="2:29" ht="15" x14ac:dyDescent="0.2">
      <c r="B12" s="28" t="s">
        <v>96</v>
      </c>
      <c r="C12" s="29" t="s">
        <v>97</v>
      </c>
      <c r="D12" s="78" t="n">
        <v>41361.0</v>
      </c>
      <c r="E12" s="78" t="n">
        <v>42094.0</v>
      </c>
      <c r="F12" s="48"/>
      <c r="G12" s="49"/>
      <c r="H12" s="36">
        <f>ROUND(Tabulka1[[#This Row],[Sloupec3]]+((Tabulka1[[#This Row],[Sloupec28]]-Tabulka1[[#This Row],[Sloupec27]]+1)*Tabulka1[[#This Row],[Sloupec4]]*12/365),2)</f>
        <v>0</v>
      </c>
      <c r="I12" s="28" t="s">
        <v>98</v>
      </c>
      <c r="J12" s="32" t="s">
        <v>54</v>
      </c>
      <c r="K12" s="32" t="s">
        <v>55</v>
      </c>
      <c r="L12" s="32" t="s">
        <v>55</v>
      </c>
      <c r="M12" s="32" t="s">
        <v>86</v>
      </c>
      <c r="N12" s="32" t="s">
        <v>99</v>
      </c>
      <c r="O12" s="32" t="n">
        <v>1176.0</v>
      </c>
      <c r="P12" s="32"/>
      <c r="Q12" s="29"/>
      <c r="R12" s="33" t="s">
        <v>100</v>
      </c>
      <c r="S12" s="34" t="s">
        <v>83</v>
      </c>
      <c r="T12" s="34" t="s">
        <v>69</v>
      </c>
      <c r="U12" s="34" t="s">
        <v>70</v>
      </c>
      <c r="V12" s="34" t="s">
        <v>61</v>
      </c>
      <c r="W12" s="34" t="s">
        <v>63</v>
      </c>
      <c r="X12" s="34" t="s">
        <v>64</v>
      </c>
      <c r="Y12" s="34" t="s">
        <v>65</v>
      </c>
      <c r="Z12" s="34" t="s">
        <v>66</v>
      </c>
      <c r="AA12" s="34" t="s">
        <v>67</v>
      </c>
      <c r="AB12" s="34" t="s">
        <v>71</v>
      </c>
      <c r="AC12" s="35"/>
      <c r="AE12" t="s" s="0">
        <v>60</v>
      </c>
    </row>
    <row r="13" spans="2:29" ht="15" x14ac:dyDescent="0.2">
      <c r="B13" s="28" t="s">
        <v>101</v>
      </c>
      <c r="C13" s="29" t="s">
        <v>97</v>
      </c>
      <c r="D13" s="78" t="n">
        <v>41361.0</v>
      </c>
      <c r="E13" s="78" t="n">
        <v>42094.0</v>
      </c>
      <c r="F13" s="50"/>
      <c r="G13" s="51"/>
      <c r="H13" s="36">
        <f>ROUND(Tabulka1[[#This Row],[Sloupec3]]+((Tabulka1[[#This Row],[Sloupec28]]-Tabulka1[[#This Row],[Sloupec27]]+1)*Tabulka1[[#This Row],[Sloupec4]]*12/365),2)</f>
        <v>0</v>
      </c>
      <c r="I13" s="28" t="s">
        <v>102</v>
      </c>
      <c r="J13" s="32" t="s">
        <v>54</v>
      </c>
      <c r="K13" s="32" t="s">
        <v>55</v>
      </c>
      <c r="L13" s="32" t="s">
        <v>75</v>
      </c>
      <c r="M13" s="32" t="s">
        <v>103</v>
      </c>
      <c r="N13" s="32" t="s">
        <v>104</v>
      </c>
      <c r="O13" s="32" t="n">
        <v>531.0</v>
      </c>
      <c r="P13" s="32"/>
      <c r="Q13" s="29"/>
      <c r="R13" s="33" t="s">
        <v>105</v>
      </c>
      <c r="S13" s="34" t="s">
        <v>83</v>
      </c>
      <c r="T13" s="34" t="s">
        <v>69</v>
      </c>
      <c r="U13" s="34" t="s">
        <v>70</v>
      </c>
      <c r="V13" s="34" t="s">
        <v>61</v>
      </c>
      <c r="W13" s="34" t="s">
        <v>63</v>
      </c>
      <c r="X13" s="34" t="s">
        <v>64</v>
      </c>
      <c r="Y13" s="34" t="s">
        <v>65</v>
      </c>
      <c r="Z13" s="34" t="s">
        <v>66</v>
      </c>
      <c r="AA13" s="34" t="s">
        <v>67</v>
      </c>
      <c r="AB13" s="34" t="s">
        <v>71</v>
      </c>
      <c r="AC13" s="35"/>
      <c r="AE13" t="s" s="0">
        <v>60</v>
      </c>
    </row>
    <row r="14" spans="2:29" ht="15" x14ac:dyDescent="0.2">
      <c r="B14" s="28" t="s">
        <v>106</v>
      </c>
      <c r="C14" s="29" t="s">
        <v>97</v>
      </c>
      <c r="D14" s="78" t="n">
        <v>41361.0</v>
      </c>
      <c r="E14" s="78" t="n">
        <v>42094.0</v>
      </c>
      <c r="F14" s="48"/>
      <c r="G14" s="49"/>
      <c r="H14" s="36">
        <f>ROUND(Tabulka1[[#This Row],[Sloupec3]]+((Tabulka1[[#This Row],[Sloupec28]]-Tabulka1[[#This Row],[Sloupec27]]+1)*Tabulka1[[#This Row],[Sloupec4]]*12/365),2)</f>
        <v>0</v>
      </c>
      <c r="I14" s="28" t="s">
        <v>107</v>
      </c>
      <c r="J14" s="32" t="s">
        <v>54</v>
      </c>
      <c r="K14" s="32" t="s">
        <v>55</v>
      </c>
      <c r="L14" s="32" t="s">
        <v>56</v>
      </c>
      <c r="M14" s="32" t="s">
        <v>90</v>
      </c>
      <c r="N14" s="32" t="s">
        <v>108</v>
      </c>
      <c r="O14" s="32" t="n">
        <v>264.0</v>
      </c>
      <c r="P14" s="32"/>
      <c r="Q14" s="29"/>
      <c r="R14" s="33" t="s">
        <v>105</v>
      </c>
      <c r="S14" s="34" t="s">
        <v>83</v>
      </c>
      <c r="T14" s="34" t="s">
        <v>69</v>
      </c>
      <c r="U14" s="34" t="s">
        <v>70</v>
      </c>
      <c r="V14" s="34" t="s">
        <v>61</v>
      </c>
      <c r="W14" s="34" t="s">
        <v>63</v>
      </c>
      <c r="X14" s="34" t="s">
        <v>64</v>
      </c>
      <c r="Y14" s="34" t="s">
        <v>65</v>
      </c>
      <c r="Z14" s="34" t="s">
        <v>66</v>
      </c>
      <c r="AA14" s="34" t="s">
        <v>67</v>
      </c>
      <c r="AB14" s="34" t="s">
        <v>71</v>
      </c>
      <c r="AC14" s="35"/>
      <c r="AE14" t="s" s="0">
        <v>60</v>
      </c>
    </row>
    <row r="15" spans="2:29" ht="15" x14ac:dyDescent="0.2">
      <c r="B15" s="28" t="s">
        <v>109</v>
      </c>
      <c r="C15" s="29" t="s">
        <v>110</v>
      </c>
      <c r="D15" s="78" t="n">
        <v>41362.0</v>
      </c>
      <c r="E15" s="78" t="n">
        <v>42094.0</v>
      </c>
      <c r="F15" s="50"/>
      <c r="G15" s="51"/>
      <c r="H15" s="36">
        <f>ROUND(Tabulka1[[#This Row],[Sloupec3]]+((Tabulka1[[#This Row],[Sloupec28]]-Tabulka1[[#This Row],[Sloupec27]]+1)*Tabulka1[[#This Row],[Sloupec4]]*12/365),2)</f>
        <v>0</v>
      </c>
      <c r="I15" s="28" t="s">
        <v>111</v>
      </c>
      <c r="J15" s="32" t="s">
        <v>54</v>
      </c>
      <c r="K15" s="32" t="s">
        <v>55</v>
      </c>
      <c r="L15" s="32" t="s">
        <v>75</v>
      </c>
      <c r="M15" s="32" t="s">
        <v>103</v>
      </c>
      <c r="N15" s="32" t="s">
        <v>112</v>
      </c>
      <c r="O15" s="32" t="n">
        <v>39.0</v>
      </c>
      <c r="P15" s="32"/>
      <c r="Q15" s="29"/>
      <c r="R15" s="33" t="s">
        <v>79</v>
      </c>
      <c r="S15" s="34" t="s">
        <v>83</v>
      </c>
      <c r="T15" s="34" t="s">
        <v>69</v>
      </c>
      <c r="U15" s="34" t="s">
        <v>70</v>
      </c>
      <c r="V15" s="34" t="s">
        <v>61</v>
      </c>
      <c r="W15" s="34" t="s">
        <v>63</v>
      </c>
      <c r="X15" s="34" t="s">
        <v>64</v>
      </c>
      <c r="Y15" s="34" t="s">
        <v>65</v>
      </c>
      <c r="Z15" s="34" t="s">
        <v>66</v>
      </c>
      <c r="AA15" s="34" t="s">
        <v>82</v>
      </c>
      <c r="AB15" s="34" t="s">
        <v>71</v>
      </c>
      <c r="AC15" s="35"/>
      <c r="AE15" t="s" s="0">
        <v>60</v>
      </c>
    </row>
    <row r="16" spans="2:29" ht="15" x14ac:dyDescent="0.2">
      <c r="B16" s="28" t="s">
        <v>113</v>
      </c>
      <c r="C16" s="29" t="s">
        <v>110</v>
      </c>
      <c r="D16" s="78" t="n">
        <v>41362.0</v>
      </c>
      <c r="E16" s="78" t="n">
        <v>42094.0</v>
      </c>
      <c r="F16" s="48"/>
      <c r="G16" s="49"/>
      <c r="H16" s="36">
        <f>ROUND(Tabulka1[[#This Row],[Sloupec3]]+((Tabulka1[[#This Row],[Sloupec28]]-Tabulka1[[#This Row],[Sloupec27]]+1)*Tabulka1[[#This Row],[Sloupec4]]*12/365),2)</f>
        <v>0</v>
      </c>
      <c r="I16" s="28" t="s">
        <v>114</v>
      </c>
      <c r="J16" s="32" t="s">
        <v>54</v>
      </c>
      <c r="K16" s="32" t="s">
        <v>55</v>
      </c>
      <c r="L16" s="32" t="s">
        <v>56</v>
      </c>
      <c r="M16" s="32" t="s">
        <v>90</v>
      </c>
      <c r="N16" s="32" t="s">
        <v>115</v>
      </c>
      <c r="O16" s="32" t="n">
        <v>226.0</v>
      </c>
      <c r="P16" s="32"/>
      <c r="Q16" s="29"/>
      <c r="R16" s="33" t="s">
        <v>79</v>
      </c>
      <c r="S16" s="34" t="s">
        <v>83</v>
      </c>
      <c r="T16" s="34" t="s">
        <v>69</v>
      </c>
      <c r="U16" s="34" t="s">
        <v>70</v>
      </c>
      <c r="V16" s="34" t="s">
        <v>61</v>
      </c>
      <c r="W16" s="34" t="s">
        <v>63</v>
      </c>
      <c r="X16" s="34" t="s">
        <v>64</v>
      </c>
      <c r="Y16" s="34" t="s">
        <v>65</v>
      </c>
      <c r="Z16" s="34" t="s">
        <v>66</v>
      </c>
      <c r="AA16" s="34" t="s">
        <v>82</v>
      </c>
      <c r="AB16" s="34" t="s">
        <v>71</v>
      </c>
      <c r="AC16" s="35"/>
      <c r="AE16" t="s" s="0">
        <v>60</v>
      </c>
    </row>
    <row r="17" spans="2:29" ht="15" x14ac:dyDescent="0.2">
      <c r="B17" s="28" t="s">
        <v>116</v>
      </c>
      <c r="C17" s="29" t="s">
        <v>110</v>
      </c>
      <c r="D17" s="78" t="n">
        <v>41362.0</v>
      </c>
      <c r="E17" s="78" t="n">
        <v>42094.0</v>
      </c>
      <c r="F17" s="50"/>
      <c r="G17" s="51"/>
      <c r="H17" s="36">
        <f>ROUND(Tabulka1[[#This Row],[Sloupec3]]+((Tabulka1[[#This Row],[Sloupec28]]-Tabulka1[[#This Row],[Sloupec27]]+1)*Tabulka1[[#This Row],[Sloupec4]]*12/365),2)</f>
        <v>0</v>
      </c>
      <c r="I17" s="28" t="s">
        <v>117</v>
      </c>
      <c r="J17" s="32" t="s">
        <v>54</v>
      </c>
      <c r="K17" s="32" t="s">
        <v>55</v>
      </c>
      <c r="L17" s="32" t="s">
        <v>55</v>
      </c>
      <c r="M17" s="32" t="s">
        <v>86</v>
      </c>
      <c r="N17" s="32" t="s">
        <v>118</v>
      </c>
      <c r="O17" s="32" t="n">
        <v>1284.0</v>
      </c>
      <c r="P17" s="32"/>
      <c r="Q17" s="29"/>
      <c r="R17" s="33" t="s">
        <v>119</v>
      </c>
      <c r="S17" s="34" t="s">
        <v>83</v>
      </c>
      <c r="T17" s="34" t="s">
        <v>69</v>
      </c>
      <c r="U17" s="34" t="s">
        <v>70</v>
      </c>
      <c r="V17" s="34" t="s">
        <v>61</v>
      </c>
      <c r="W17" s="34" t="s">
        <v>63</v>
      </c>
      <c r="X17" s="34" t="s">
        <v>64</v>
      </c>
      <c r="Y17" s="34" t="s">
        <v>65</v>
      </c>
      <c r="Z17" s="34" t="s">
        <v>66</v>
      </c>
      <c r="AA17" s="34" t="s">
        <v>82</v>
      </c>
      <c r="AB17" s="34" t="s">
        <v>71</v>
      </c>
      <c r="AC17" s="35"/>
      <c r="AE17" t="s" s="0">
        <v>60</v>
      </c>
    </row>
    <row r="18" spans="2:29" ht="15" x14ac:dyDescent="0.2">
      <c r="B18" s="28" t="s">
        <v>120</v>
      </c>
      <c r="C18" s="29" t="s">
        <v>121</v>
      </c>
      <c r="D18" s="78" t="n">
        <v>41362.0</v>
      </c>
      <c r="E18" s="78" t="n">
        <v>42094.0</v>
      </c>
      <c r="F18" s="48"/>
      <c r="G18" s="49"/>
      <c r="H18" s="36">
        <f>ROUND(Tabulka1[[#This Row],[Sloupec3]]+((Tabulka1[[#This Row],[Sloupec28]]-Tabulka1[[#This Row],[Sloupec27]]+1)*Tabulka1[[#This Row],[Sloupec4]]*12/365),2)</f>
        <v>0</v>
      </c>
      <c r="I18" s="28" t="s">
        <v>122</v>
      </c>
      <c r="J18" s="32" t="s">
        <v>54</v>
      </c>
      <c r="K18" s="32" t="s">
        <v>55</v>
      </c>
      <c r="L18" s="32" t="s">
        <v>55</v>
      </c>
      <c r="M18" s="32" t="s">
        <v>86</v>
      </c>
      <c r="N18" s="32" t="s">
        <v>123</v>
      </c>
      <c r="O18" s="32" t="n">
        <v>147.0</v>
      </c>
      <c r="P18" s="32"/>
      <c r="Q18" s="29"/>
      <c r="R18" s="33" t="s">
        <v>125</v>
      </c>
      <c r="S18" s="34" t="s">
        <v>83</v>
      </c>
      <c r="T18" s="34" t="s">
        <v>69</v>
      </c>
      <c r="U18" s="34" t="s">
        <v>70</v>
      </c>
      <c r="V18" s="34" t="s">
        <v>61</v>
      </c>
      <c r="W18" s="34" t="s">
        <v>63</v>
      </c>
      <c r="X18" s="34" t="s">
        <v>64</v>
      </c>
      <c r="Y18" s="34" t="s">
        <v>65</v>
      </c>
      <c r="Z18" s="34" t="s">
        <v>66</v>
      </c>
      <c r="AA18" s="34" t="s">
        <v>67</v>
      </c>
      <c r="AB18" s="34" t="s">
        <v>71</v>
      </c>
      <c r="AC18" s="35" t="s">
        <v>124</v>
      </c>
      <c r="AE18" t="s" s="0">
        <v>60</v>
      </c>
    </row>
    <row r="19" spans="2:29" ht="15" x14ac:dyDescent="0.2">
      <c r="B19" s="28" t="s">
        <v>126</v>
      </c>
      <c r="C19" s="29" t="s">
        <v>121</v>
      </c>
      <c r="D19" s="78" t="n">
        <v>41362.0</v>
      </c>
      <c r="E19" s="78" t="n">
        <v>42094.0</v>
      </c>
      <c r="F19" s="50"/>
      <c r="G19" s="51"/>
      <c r="H19" s="36">
        <f>ROUND(Tabulka1[[#This Row],[Sloupec3]]+((Tabulka1[[#This Row],[Sloupec28]]-Tabulka1[[#This Row],[Sloupec27]]+1)*Tabulka1[[#This Row],[Sloupec4]]*12/365),2)</f>
        <v>0</v>
      </c>
      <c r="I19" s="28" t="s">
        <v>127</v>
      </c>
      <c r="J19" s="32" t="s">
        <v>54</v>
      </c>
      <c r="K19" s="32" t="s">
        <v>55</v>
      </c>
      <c r="L19" s="32" t="s">
        <v>75</v>
      </c>
      <c r="M19" s="32" t="s">
        <v>128</v>
      </c>
      <c r="N19" s="32" t="s">
        <v>129</v>
      </c>
      <c r="O19" s="32" t="n">
        <v>7.0</v>
      </c>
      <c r="P19" s="32"/>
      <c r="Q19" s="29"/>
      <c r="R19" s="33" t="s">
        <v>100</v>
      </c>
      <c r="S19" s="34" t="s">
        <v>83</v>
      </c>
      <c r="T19" s="34" t="s">
        <v>69</v>
      </c>
      <c r="U19" s="34" t="s">
        <v>70</v>
      </c>
      <c r="V19" s="34" t="s">
        <v>61</v>
      </c>
      <c r="W19" s="34" t="s">
        <v>63</v>
      </c>
      <c r="X19" s="34" t="s">
        <v>64</v>
      </c>
      <c r="Y19" s="34" t="s">
        <v>65</v>
      </c>
      <c r="Z19" s="34" t="s">
        <v>66</v>
      </c>
      <c r="AA19" s="34" t="s">
        <v>67</v>
      </c>
      <c r="AB19" s="34" t="s">
        <v>71</v>
      </c>
      <c r="AC19" s="35" t="s">
        <v>124</v>
      </c>
      <c r="AE19" t="s" s="0">
        <v>60</v>
      </c>
    </row>
    <row r="20" spans="2:29" ht="15" x14ac:dyDescent="0.2">
      <c r="B20" s="28" t="s">
        <v>130</v>
      </c>
      <c r="C20" s="29" t="s">
        <v>121</v>
      </c>
      <c r="D20" s="78" t="n">
        <v>41362.0</v>
      </c>
      <c r="E20" s="78" t="n">
        <v>42094.0</v>
      </c>
      <c r="F20" s="48"/>
      <c r="G20" s="49"/>
      <c r="H20" s="36">
        <f>ROUND(Tabulka1[[#This Row],[Sloupec3]]+((Tabulka1[[#This Row],[Sloupec28]]-Tabulka1[[#This Row],[Sloupec27]]+1)*Tabulka1[[#This Row],[Sloupec4]]*12/365),2)</f>
        <v>0</v>
      </c>
      <c r="I20" s="28" t="s">
        <v>131</v>
      </c>
      <c r="J20" s="32" t="s">
        <v>54</v>
      </c>
      <c r="K20" s="32" t="s">
        <v>55</v>
      </c>
      <c r="L20" s="32" t="s">
        <v>75</v>
      </c>
      <c r="M20" s="32" t="s">
        <v>76</v>
      </c>
      <c r="N20" s="32" t="s">
        <v>132</v>
      </c>
      <c r="O20" s="32" t="n">
        <v>151.0</v>
      </c>
      <c r="P20" s="32"/>
      <c r="Q20" s="29"/>
      <c r="R20" s="33" t="s">
        <v>62</v>
      </c>
      <c r="S20" s="34" t="s">
        <v>83</v>
      </c>
      <c r="T20" s="34" t="s">
        <v>69</v>
      </c>
      <c r="U20" s="34" t="s">
        <v>70</v>
      </c>
      <c r="V20" s="34" t="s">
        <v>61</v>
      </c>
      <c r="W20" s="34" t="s">
        <v>63</v>
      </c>
      <c r="X20" s="34" t="s">
        <v>64</v>
      </c>
      <c r="Y20" s="34" t="s">
        <v>65</v>
      </c>
      <c r="Z20" s="34" t="s">
        <v>66</v>
      </c>
      <c r="AA20" s="34" t="s">
        <v>67</v>
      </c>
      <c r="AB20" s="34" t="s">
        <v>71</v>
      </c>
      <c r="AC20" s="35" t="s">
        <v>124</v>
      </c>
      <c r="AE20" t="s" s="0">
        <v>60</v>
      </c>
    </row>
    <row r="21" spans="2:29" ht="15" x14ac:dyDescent="0.2">
      <c r="B21" s="28" t="s">
        <v>133</v>
      </c>
      <c r="C21" s="29" t="s">
        <v>121</v>
      </c>
      <c r="D21" s="78" t="n">
        <v>41362.0</v>
      </c>
      <c r="E21" s="78" t="n">
        <v>42094.0</v>
      </c>
      <c r="F21" s="50"/>
      <c r="G21" s="51"/>
      <c r="H21" s="36">
        <f>ROUND(Tabulka1[[#This Row],[Sloupec3]]+((Tabulka1[[#This Row],[Sloupec28]]-Tabulka1[[#This Row],[Sloupec27]]+1)*Tabulka1[[#This Row],[Sloupec4]]*12/365),2)</f>
        <v>0</v>
      </c>
      <c r="I21" s="28" t="s">
        <v>134</v>
      </c>
      <c r="J21" s="32" t="s">
        <v>54</v>
      </c>
      <c r="K21" s="32" t="s">
        <v>55</v>
      </c>
      <c r="L21" s="32" t="s">
        <v>55</v>
      </c>
      <c r="M21" s="32" t="s">
        <v>86</v>
      </c>
      <c r="N21" s="32" t="s">
        <v>135</v>
      </c>
      <c r="O21" s="32" t="n">
        <v>332.0</v>
      </c>
      <c r="P21" s="32"/>
      <c r="Q21" s="29"/>
      <c r="R21" s="33" t="s">
        <v>137</v>
      </c>
      <c r="S21" s="34" t="s">
        <v>83</v>
      </c>
      <c r="T21" s="34" t="s">
        <v>139</v>
      </c>
      <c r="U21" s="34" t="s">
        <v>70</v>
      </c>
      <c r="V21" s="34" t="s">
        <v>61</v>
      </c>
      <c r="W21" s="34" t="s">
        <v>63</v>
      </c>
      <c r="X21" s="34" t="s">
        <v>64</v>
      </c>
      <c r="Y21" s="34" t="s">
        <v>138</v>
      </c>
      <c r="Z21" s="34" t="s">
        <v>66</v>
      </c>
      <c r="AA21" s="34" t="s">
        <v>67</v>
      </c>
      <c r="AB21" s="34" t="s">
        <v>71</v>
      </c>
      <c r="AC21" s="35" t="s">
        <v>136</v>
      </c>
      <c r="AE21" t="s" s="0">
        <v>60</v>
      </c>
    </row>
    <row r="22" spans="2:29" ht="15" x14ac:dyDescent="0.2">
      <c r="B22" s="28" t="s">
        <v>140</v>
      </c>
      <c r="C22" s="29" t="s">
        <v>121</v>
      </c>
      <c r="D22" s="78" t="n">
        <v>41362.0</v>
      </c>
      <c r="E22" s="78" t="n">
        <v>42094.0</v>
      </c>
      <c r="F22" s="48"/>
      <c r="G22" s="49"/>
      <c r="H22" s="36">
        <f>ROUND(Tabulka1[[#This Row],[Sloupec3]]+((Tabulka1[[#This Row],[Sloupec28]]-Tabulka1[[#This Row],[Sloupec27]]+1)*Tabulka1[[#This Row],[Sloupec4]]*12/365),2)</f>
        <v>0</v>
      </c>
      <c r="I22" s="28" t="s">
        <v>141</v>
      </c>
      <c r="J22" s="32" t="s">
        <v>54</v>
      </c>
      <c r="K22" s="32" t="s">
        <v>55</v>
      </c>
      <c r="L22" s="32" t="s">
        <v>56</v>
      </c>
      <c r="M22" s="32" t="s">
        <v>90</v>
      </c>
      <c r="N22" s="32" t="s">
        <v>142</v>
      </c>
      <c r="O22" s="32" t="n">
        <v>1012.0</v>
      </c>
      <c r="P22" s="32"/>
      <c r="Q22" s="29"/>
      <c r="R22" s="33" t="s">
        <v>100</v>
      </c>
      <c r="S22" s="34" t="s">
        <v>83</v>
      </c>
      <c r="T22" s="34" t="s">
        <v>69</v>
      </c>
      <c r="U22" s="34" t="s">
        <v>70</v>
      </c>
      <c r="V22" s="34" t="s">
        <v>61</v>
      </c>
      <c r="W22" s="34" t="s">
        <v>63</v>
      </c>
      <c r="X22" s="34" t="s">
        <v>64</v>
      </c>
      <c r="Y22" s="34" t="s">
        <v>65</v>
      </c>
      <c r="Z22" s="34" t="s">
        <v>66</v>
      </c>
      <c r="AA22" s="34" t="s">
        <v>67</v>
      </c>
      <c r="AB22" s="34" t="s">
        <v>71</v>
      </c>
      <c r="AC22" s="35" t="s">
        <v>124</v>
      </c>
      <c r="AE22" t="s" s="0">
        <v>60</v>
      </c>
    </row>
    <row r="23" spans="2:29" ht="15" x14ac:dyDescent="0.2">
      <c r="B23" s="28" t="s">
        <v>143</v>
      </c>
      <c r="C23" s="29" t="s">
        <v>144</v>
      </c>
      <c r="D23" s="78" t="n">
        <v>41365.0</v>
      </c>
      <c r="E23" s="78" t="n">
        <v>42094.0</v>
      </c>
      <c r="F23" s="50"/>
      <c r="G23" s="51"/>
      <c r="H23" s="36">
        <f>ROUND(Tabulka1[[#This Row],[Sloupec3]]+((Tabulka1[[#This Row],[Sloupec28]]-Tabulka1[[#This Row],[Sloupec27]]+1)*Tabulka1[[#This Row],[Sloupec4]]*12/365),2)</f>
        <v>0</v>
      </c>
      <c r="I23" s="28" t="s">
        <v>145</v>
      </c>
      <c r="J23" s="32" t="s">
        <v>54</v>
      </c>
      <c r="K23" s="32" t="s">
        <v>55</v>
      </c>
      <c r="L23" s="32" t="s">
        <v>55</v>
      </c>
      <c r="M23" s="32" t="s">
        <v>86</v>
      </c>
      <c r="N23" s="32" t="s">
        <v>146</v>
      </c>
      <c r="O23" s="32" t="n">
        <v>123.0</v>
      </c>
      <c r="P23" s="32"/>
      <c r="Q23" s="29"/>
      <c r="R23" s="33" t="s">
        <v>119</v>
      </c>
      <c r="S23" s="34" t="s">
        <v>68</v>
      </c>
      <c r="T23" s="34" t="s">
        <v>69</v>
      </c>
      <c r="U23" s="34" t="s">
        <v>70</v>
      </c>
      <c r="V23" s="34" t="s">
        <v>61</v>
      </c>
      <c r="W23" s="34" t="s">
        <v>63</v>
      </c>
      <c r="X23" s="34" t="s">
        <v>64</v>
      </c>
      <c r="Y23" s="34" t="s">
        <v>65</v>
      </c>
      <c r="Z23" s="34" t="s">
        <v>147</v>
      </c>
      <c r="AA23" s="34" t="s">
        <v>82</v>
      </c>
      <c r="AB23" s="34" t="s">
        <v>148</v>
      </c>
      <c r="AC23" s="35"/>
      <c r="AE23" t="s" s="0">
        <v>60</v>
      </c>
    </row>
    <row r="24" spans="2:29" ht="15" x14ac:dyDescent="0.2">
      <c r="B24" s="28" t="s">
        <v>149</v>
      </c>
      <c r="C24" s="29" t="s">
        <v>144</v>
      </c>
      <c r="D24" s="78" t="n">
        <v>41365.0</v>
      </c>
      <c r="E24" s="78" t="n">
        <v>42094.0</v>
      </c>
      <c r="F24" s="48"/>
      <c r="G24" s="49"/>
      <c r="H24" s="36">
        <f>ROUND(Tabulka1[[#This Row],[Sloupec3]]+((Tabulka1[[#This Row],[Sloupec28]]-Tabulka1[[#This Row],[Sloupec27]]+1)*Tabulka1[[#This Row],[Sloupec4]]*12/365),2)</f>
        <v>0</v>
      </c>
      <c r="I24" s="28" t="s">
        <v>150</v>
      </c>
      <c r="J24" s="32" t="s">
        <v>54</v>
      </c>
      <c r="K24" s="32" t="s">
        <v>55</v>
      </c>
      <c r="L24" s="32" t="s">
        <v>55</v>
      </c>
      <c r="M24" s="32" t="s">
        <v>86</v>
      </c>
      <c r="N24" s="32" t="s">
        <v>151</v>
      </c>
      <c r="O24" s="32" t="n">
        <v>253.0</v>
      </c>
      <c r="P24" s="32"/>
      <c r="Q24" s="29"/>
      <c r="R24" s="33" t="s">
        <v>137</v>
      </c>
      <c r="S24" s="34" t="s">
        <v>68</v>
      </c>
      <c r="T24" s="34" t="s">
        <v>69</v>
      </c>
      <c r="U24" s="34" t="s">
        <v>70</v>
      </c>
      <c r="V24" s="34" t="s">
        <v>61</v>
      </c>
      <c r="W24" s="34" t="s">
        <v>63</v>
      </c>
      <c r="X24" s="34" t="s">
        <v>64</v>
      </c>
      <c r="Y24" s="34" t="s">
        <v>65</v>
      </c>
      <c r="Z24" s="34" t="s">
        <v>147</v>
      </c>
      <c r="AA24" s="34" t="s">
        <v>82</v>
      </c>
      <c r="AB24" s="34" t="s">
        <v>148</v>
      </c>
      <c r="AC24" s="35"/>
      <c r="AE24" t="s" s="0">
        <v>60</v>
      </c>
    </row>
    <row r="25" spans="2:29" ht="15" x14ac:dyDescent="0.2">
      <c r="B25" s="28" t="s">
        <v>152</v>
      </c>
      <c r="C25" s="29" t="s">
        <v>144</v>
      </c>
      <c r="D25" s="78" t="n">
        <v>41365.0</v>
      </c>
      <c r="E25" s="78" t="n">
        <v>42094.0</v>
      </c>
      <c r="F25" s="50"/>
      <c r="G25" s="51"/>
      <c r="H25" s="36">
        <f>ROUND(Tabulka1[[#This Row],[Sloupec3]]+((Tabulka1[[#This Row],[Sloupec28]]-Tabulka1[[#This Row],[Sloupec27]]+1)*Tabulka1[[#This Row],[Sloupec4]]*12/365),2)</f>
        <v>0</v>
      </c>
      <c r="I25" s="28" t="s">
        <v>153</v>
      </c>
      <c r="J25" s="32" t="s">
        <v>54</v>
      </c>
      <c r="K25" s="32" t="s">
        <v>55</v>
      </c>
      <c r="L25" s="32" t="s">
        <v>55</v>
      </c>
      <c r="M25" s="32" t="s">
        <v>154</v>
      </c>
      <c r="N25" s="32" t="s">
        <v>155</v>
      </c>
      <c r="O25" s="32" t="n">
        <v>43.0</v>
      </c>
      <c r="P25" s="32"/>
      <c r="Q25" s="29"/>
      <c r="R25" s="33" t="s">
        <v>156</v>
      </c>
      <c r="S25" s="34" t="s">
        <v>68</v>
      </c>
      <c r="T25" s="34" t="s">
        <v>69</v>
      </c>
      <c r="U25" s="34" t="s">
        <v>70</v>
      </c>
      <c r="V25" s="34" t="s">
        <v>61</v>
      </c>
      <c r="W25" s="34" t="s">
        <v>63</v>
      </c>
      <c r="X25" s="34" t="s">
        <v>64</v>
      </c>
      <c r="Y25" s="34" t="s">
        <v>65</v>
      </c>
      <c r="Z25" s="34" t="s">
        <v>147</v>
      </c>
      <c r="AA25" s="34" t="s">
        <v>82</v>
      </c>
      <c r="AB25" s="34" t="s">
        <v>148</v>
      </c>
      <c r="AC25" s="35"/>
      <c r="AE25" t="s" s="0">
        <v>60</v>
      </c>
    </row>
    <row r="26" spans="2:29" ht="15" x14ac:dyDescent="0.2">
      <c r="B26" s="28" t="s">
        <v>157</v>
      </c>
      <c r="C26" s="29" t="s">
        <v>158</v>
      </c>
      <c r="D26" s="78" t="n">
        <v>41362.0</v>
      </c>
      <c r="E26" s="78" t="n">
        <v>42094.0</v>
      </c>
      <c r="F26" s="48"/>
      <c r="G26" s="49"/>
      <c r="H26" s="36">
        <f>ROUND(Tabulka1[[#This Row],[Sloupec3]]+((Tabulka1[[#This Row],[Sloupec28]]-Tabulka1[[#This Row],[Sloupec27]]+1)*Tabulka1[[#This Row],[Sloupec4]]*12/365),2)</f>
        <v>0</v>
      </c>
      <c r="I26" s="28" t="s">
        <v>122</v>
      </c>
      <c r="J26" s="32" t="s">
        <v>54</v>
      </c>
      <c r="K26" s="32" t="s">
        <v>55</v>
      </c>
      <c r="L26" s="32" t="s">
        <v>55</v>
      </c>
      <c r="M26" s="32" t="s">
        <v>86</v>
      </c>
      <c r="N26" s="32" t="s">
        <v>123</v>
      </c>
      <c r="O26" s="32" t="n">
        <v>147.0</v>
      </c>
      <c r="P26" s="32"/>
      <c r="Q26" s="29"/>
      <c r="R26" s="33" t="s">
        <v>100</v>
      </c>
      <c r="S26" s="34" t="s">
        <v>68</v>
      </c>
      <c r="T26" s="34" t="s">
        <v>69</v>
      </c>
      <c r="U26" s="34" t="s">
        <v>70</v>
      </c>
      <c r="V26" s="34" t="s">
        <v>61</v>
      </c>
      <c r="W26" s="34" t="s">
        <v>63</v>
      </c>
      <c r="X26" s="34" t="s">
        <v>64</v>
      </c>
      <c r="Y26" s="34" t="s">
        <v>138</v>
      </c>
      <c r="Z26" s="34" t="s">
        <v>147</v>
      </c>
      <c r="AA26" s="34" t="s">
        <v>82</v>
      </c>
      <c r="AB26" s="34" t="s">
        <v>159</v>
      </c>
      <c r="AC26" s="35"/>
      <c r="AE26" t="s" s="0">
        <v>60</v>
      </c>
    </row>
    <row r="27" spans="2:29" ht="15" x14ac:dyDescent="0.2">
      <c r="B27" s="28" t="s">
        <v>160</v>
      </c>
      <c r="C27" s="29" t="s">
        <v>158</v>
      </c>
      <c r="D27" s="78" t="n">
        <v>41362.0</v>
      </c>
      <c r="E27" s="78" t="n">
        <v>42094.0</v>
      </c>
      <c r="F27" s="50"/>
      <c r="G27" s="51"/>
      <c r="H27" s="36">
        <f>ROUND(Tabulka1[[#This Row],[Sloupec3]]+((Tabulka1[[#This Row],[Sloupec28]]-Tabulka1[[#This Row],[Sloupec27]]+1)*Tabulka1[[#This Row],[Sloupec4]]*12/365),2)</f>
        <v>0</v>
      </c>
      <c r="I27" s="28" t="s">
        <v>131</v>
      </c>
      <c r="J27" s="32" t="s">
        <v>54</v>
      </c>
      <c r="K27" s="32" t="s">
        <v>55</v>
      </c>
      <c r="L27" s="32" t="s">
        <v>75</v>
      </c>
      <c r="M27" s="32" t="s">
        <v>76</v>
      </c>
      <c r="N27" s="32" t="s">
        <v>132</v>
      </c>
      <c r="O27" s="32" t="n">
        <v>151.0</v>
      </c>
      <c r="P27" s="32"/>
      <c r="Q27" s="29"/>
      <c r="R27" s="33" t="s">
        <v>156</v>
      </c>
      <c r="S27" s="34" t="s">
        <v>68</v>
      </c>
      <c r="T27" s="34" t="s">
        <v>69</v>
      </c>
      <c r="U27" s="34" t="s">
        <v>70</v>
      </c>
      <c r="V27" s="34" t="s">
        <v>61</v>
      </c>
      <c r="W27" s="34" t="s">
        <v>63</v>
      </c>
      <c r="X27" s="34" t="s">
        <v>64</v>
      </c>
      <c r="Y27" s="34" t="s">
        <v>138</v>
      </c>
      <c r="Z27" s="34" t="s">
        <v>147</v>
      </c>
      <c r="AA27" s="34" t="s">
        <v>82</v>
      </c>
      <c r="AB27" s="34" t="s">
        <v>159</v>
      </c>
      <c r="AC27" s="35"/>
      <c r="AE27" t="s" s="0">
        <v>60</v>
      </c>
    </row>
    <row r="28" spans="2:29" ht="15" x14ac:dyDescent="0.2">
      <c r="B28" s="28" t="s">
        <v>161</v>
      </c>
      <c r="C28" s="29" t="s">
        <v>158</v>
      </c>
      <c r="D28" s="78" t="n">
        <v>41362.0</v>
      </c>
      <c r="E28" s="78" t="n">
        <v>42094.0</v>
      </c>
      <c r="F28" s="48"/>
      <c r="G28" s="49"/>
      <c r="H28" s="36">
        <f>ROUND(Tabulka1[[#This Row],[Sloupec3]]+((Tabulka1[[#This Row],[Sloupec28]]-Tabulka1[[#This Row],[Sloupec27]]+1)*Tabulka1[[#This Row],[Sloupec4]]*12/365),2)</f>
        <v>0</v>
      </c>
      <c r="I28" s="28" t="s">
        <v>162</v>
      </c>
      <c r="J28" s="32" t="s">
        <v>54</v>
      </c>
      <c r="K28" s="32" t="s">
        <v>55</v>
      </c>
      <c r="L28" s="32" t="s">
        <v>56</v>
      </c>
      <c r="M28" s="32" t="s">
        <v>90</v>
      </c>
      <c r="N28" s="32" t="s">
        <v>77</v>
      </c>
      <c r="O28" s="32" t="n">
        <v>46.0</v>
      </c>
      <c r="P28" s="32"/>
      <c r="Q28" s="29"/>
      <c r="R28" s="33" t="s">
        <v>156</v>
      </c>
      <c r="S28" s="34" t="s">
        <v>68</v>
      </c>
      <c r="T28" s="34" t="s">
        <v>69</v>
      </c>
      <c r="U28" s="34" t="s">
        <v>70</v>
      </c>
      <c r="V28" s="34" t="s">
        <v>61</v>
      </c>
      <c r="W28" s="34" t="s">
        <v>63</v>
      </c>
      <c r="X28" s="34" t="s">
        <v>64</v>
      </c>
      <c r="Y28" s="34" t="s">
        <v>138</v>
      </c>
      <c r="Z28" s="34" t="s">
        <v>147</v>
      </c>
      <c r="AA28" s="34" t="s">
        <v>82</v>
      </c>
      <c r="AB28" s="34" t="s">
        <v>159</v>
      </c>
      <c r="AC28" s="35"/>
      <c r="AE28" t="s" s="0">
        <v>60</v>
      </c>
    </row>
    <row r="29" spans="2:29" ht="15" x14ac:dyDescent="0.2">
      <c r="B29" s="28" t="s">
        <v>163</v>
      </c>
      <c r="C29" s="29" t="s">
        <v>164</v>
      </c>
      <c r="D29" s="78" t="n">
        <v>41362.0</v>
      </c>
      <c r="E29" s="78" t="n">
        <v>42094.0</v>
      </c>
      <c r="F29" s="50"/>
      <c r="G29" s="51"/>
      <c r="H29" s="36">
        <f>ROUND(Tabulka1[[#This Row],[Sloupec3]]+((Tabulka1[[#This Row],[Sloupec28]]-Tabulka1[[#This Row],[Sloupec27]]+1)*Tabulka1[[#This Row],[Sloupec4]]*12/365),2)</f>
        <v>0</v>
      </c>
      <c r="I29" s="28" t="s">
        <v>165</v>
      </c>
      <c r="J29" s="32" t="s">
        <v>54</v>
      </c>
      <c r="K29" s="32" t="s">
        <v>55</v>
      </c>
      <c r="L29" s="32" t="s">
        <v>166</v>
      </c>
      <c r="M29" s="32" t="s">
        <v>166</v>
      </c>
      <c r="N29" s="32" t="s">
        <v>167</v>
      </c>
      <c r="O29" s="32" t="n">
        <v>498.0</v>
      </c>
      <c r="P29" s="32"/>
      <c r="Q29" s="29"/>
      <c r="R29" s="33" t="s">
        <v>62</v>
      </c>
      <c r="S29" s="34" t="s">
        <v>68</v>
      </c>
      <c r="T29" s="34" t="s">
        <v>69</v>
      </c>
      <c r="U29" s="34" t="s">
        <v>70</v>
      </c>
      <c r="V29" s="34" t="s">
        <v>61</v>
      </c>
      <c r="W29" s="34" t="s">
        <v>63</v>
      </c>
      <c r="X29" s="34" t="s">
        <v>64</v>
      </c>
      <c r="Y29" s="34" t="s">
        <v>65</v>
      </c>
      <c r="Z29" s="34" t="s">
        <v>147</v>
      </c>
      <c r="AA29" s="34" t="s">
        <v>82</v>
      </c>
      <c r="AB29" s="34" t="s">
        <v>148</v>
      </c>
      <c r="AC29" s="35"/>
      <c r="AE29" t="s" s="0">
        <v>60</v>
      </c>
    </row>
    <row r="30" spans="2:29" ht="15" x14ac:dyDescent="0.2">
      <c r="B30" s="28" t="s">
        <v>168</v>
      </c>
      <c r="C30" s="29" t="s">
        <v>164</v>
      </c>
      <c r="D30" s="78" t="n">
        <v>41362.0</v>
      </c>
      <c r="E30" s="78" t="n">
        <v>42094.0</v>
      </c>
      <c r="F30" s="48"/>
      <c r="G30" s="49"/>
      <c r="H30" s="36">
        <f>ROUND(Tabulka1[[#This Row],[Sloupec3]]+((Tabulka1[[#This Row],[Sloupec28]]-Tabulka1[[#This Row],[Sloupec27]]+1)*Tabulka1[[#This Row],[Sloupec4]]*12/365),2)</f>
        <v>0</v>
      </c>
      <c r="I30" s="28" t="s">
        <v>169</v>
      </c>
      <c r="J30" s="32" t="s">
        <v>54</v>
      </c>
      <c r="K30" s="32" t="s">
        <v>55</v>
      </c>
      <c r="L30" s="32" t="s">
        <v>56</v>
      </c>
      <c r="M30" s="32" t="s">
        <v>90</v>
      </c>
      <c r="N30" s="32" t="s">
        <v>170</v>
      </c>
      <c r="O30" s="32" t="n">
        <v>801.0</v>
      </c>
      <c r="P30" s="32"/>
      <c r="Q30" s="29"/>
      <c r="R30" s="33" t="s">
        <v>62</v>
      </c>
      <c r="S30" s="34" t="s">
        <v>68</v>
      </c>
      <c r="T30" s="34" t="s">
        <v>69</v>
      </c>
      <c r="U30" s="34" t="s">
        <v>70</v>
      </c>
      <c r="V30" s="34" t="s">
        <v>61</v>
      </c>
      <c r="W30" s="34" t="s">
        <v>63</v>
      </c>
      <c r="X30" s="34" t="s">
        <v>64</v>
      </c>
      <c r="Y30" s="34" t="s">
        <v>65</v>
      </c>
      <c r="Z30" s="34" t="s">
        <v>147</v>
      </c>
      <c r="AA30" s="34" t="s">
        <v>82</v>
      </c>
      <c r="AB30" s="34" t="s">
        <v>148</v>
      </c>
      <c r="AC30" s="35"/>
      <c r="AE30" t="s" s="0">
        <v>60</v>
      </c>
    </row>
    <row r="31" spans="2:29" ht="15" x14ac:dyDescent="0.2">
      <c r="B31" s="28" t="s">
        <v>171</v>
      </c>
      <c r="C31" s="29" t="s">
        <v>164</v>
      </c>
      <c r="D31" s="78" t="n">
        <v>41362.0</v>
      </c>
      <c r="E31" s="78" t="n">
        <v>42094.0</v>
      </c>
      <c r="F31" s="50"/>
      <c r="G31" s="51"/>
      <c r="H31" s="36">
        <f>ROUND(Tabulka1[[#This Row],[Sloupec3]]+((Tabulka1[[#This Row],[Sloupec28]]-Tabulka1[[#This Row],[Sloupec27]]+1)*Tabulka1[[#This Row],[Sloupec4]]*12/365),2)</f>
        <v>0</v>
      </c>
      <c r="I31" s="28" t="s">
        <v>172</v>
      </c>
      <c r="J31" s="32" t="s">
        <v>54</v>
      </c>
      <c r="K31" s="32" t="s">
        <v>55</v>
      </c>
      <c r="L31" s="32" t="s">
        <v>55</v>
      </c>
      <c r="M31" s="32" t="s">
        <v>86</v>
      </c>
      <c r="N31" s="32" t="s">
        <v>173</v>
      </c>
      <c r="O31" s="32" t="n">
        <v>837.0</v>
      </c>
      <c r="P31" s="32"/>
      <c r="Q31" s="29"/>
      <c r="R31" s="33" t="s">
        <v>62</v>
      </c>
      <c r="S31" s="34" t="s">
        <v>68</v>
      </c>
      <c r="T31" s="34" t="s">
        <v>69</v>
      </c>
      <c r="U31" s="34" t="s">
        <v>70</v>
      </c>
      <c r="V31" s="34" t="s">
        <v>61</v>
      </c>
      <c r="W31" s="34" t="s">
        <v>63</v>
      </c>
      <c r="X31" s="34" t="s">
        <v>64</v>
      </c>
      <c r="Y31" s="34" t="s">
        <v>65</v>
      </c>
      <c r="Z31" s="34" t="s">
        <v>147</v>
      </c>
      <c r="AA31" s="34" t="s">
        <v>82</v>
      </c>
      <c r="AB31" s="34" t="s">
        <v>148</v>
      </c>
      <c r="AC31" s="35"/>
      <c r="AE31" t="s" s="0">
        <v>60</v>
      </c>
    </row>
    <row r="32" spans="2:29" ht="15" x14ac:dyDescent="0.2">
      <c r="B32" s="28" t="s">
        <v>174</v>
      </c>
      <c r="C32" s="29" t="s">
        <v>175</v>
      </c>
      <c r="D32" s="78" t="n">
        <v>41361.0</v>
      </c>
      <c r="E32" s="78" t="n">
        <v>42094.0</v>
      </c>
      <c r="F32" s="48"/>
      <c r="G32" s="49"/>
      <c r="H32" s="36">
        <f>ROUND(Tabulka1[[#This Row],[Sloupec3]]+((Tabulka1[[#This Row],[Sloupec28]]-Tabulka1[[#This Row],[Sloupec27]]+1)*Tabulka1[[#This Row],[Sloupec4]]*12/365),2)</f>
        <v>0</v>
      </c>
      <c r="I32" s="28" t="s">
        <v>172</v>
      </c>
      <c r="J32" s="32" t="s">
        <v>54</v>
      </c>
      <c r="K32" s="32" t="s">
        <v>55</v>
      </c>
      <c r="L32" s="32" t="s">
        <v>55</v>
      </c>
      <c r="M32" s="32" t="s">
        <v>86</v>
      </c>
      <c r="N32" s="32" t="s">
        <v>173</v>
      </c>
      <c r="O32" s="32" t="n">
        <v>837.0</v>
      </c>
      <c r="P32" s="32"/>
      <c r="Q32" s="29"/>
      <c r="R32" s="33" t="s">
        <v>137</v>
      </c>
      <c r="S32" s="34" t="s">
        <v>68</v>
      </c>
      <c r="T32" s="34" t="s">
        <v>69</v>
      </c>
      <c r="U32" s="34" t="s">
        <v>70</v>
      </c>
      <c r="V32" s="34" t="s">
        <v>176</v>
      </c>
      <c r="W32" s="34" t="s">
        <v>63</v>
      </c>
      <c r="X32" s="34" t="s">
        <v>64</v>
      </c>
      <c r="Y32" s="34" t="s">
        <v>138</v>
      </c>
      <c r="Z32" s="34" t="s">
        <v>66</v>
      </c>
      <c r="AA32" s="34" t="s">
        <v>67</v>
      </c>
      <c r="AB32" s="34" t="s">
        <v>148</v>
      </c>
      <c r="AC32" s="35"/>
      <c r="AE32" t="s" s="0">
        <v>60</v>
      </c>
    </row>
    <row r="33" spans="2:29" ht="15" x14ac:dyDescent="0.2">
      <c r="B33" s="28" t="s">
        <v>177</v>
      </c>
      <c r="C33" s="29" t="s">
        <v>178</v>
      </c>
      <c r="D33" s="78" t="n">
        <v>41362.0</v>
      </c>
      <c r="E33" s="78" t="n">
        <v>42094.0</v>
      </c>
      <c r="F33" s="50"/>
      <c r="G33" s="51"/>
      <c r="H33" s="36">
        <f>ROUND(Tabulka1[[#This Row],[Sloupec3]]+((Tabulka1[[#This Row],[Sloupec28]]-Tabulka1[[#This Row],[Sloupec27]]+1)*Tabulka1[[#This Row],[Sloupec4]]*12/365),2)</f>
        <v>0</v>
      </c>
      <c r="I33" s="28" t="s">
        <v>153</v>
      </c>
      <c r="J33" s="32" t="s">
        <v>54</v>
      </c>
      <c r="K33" s="32" t="s">
        <v>55</v>
      </c>
      <c r="L33" s="32" t="s">
        <v>55</v>
      </c>
      <c r="M33" s="32" t="s">
        <v>154</v>
      </c>
      <c r="N33" s="32" t="s">
        <v>155</v>
      </c>
      <c r="O33" s="32" t="n">
        <v>43.0</v>
      </c>
      <c r="P33" s="32"/>
      <c r="Q33" s="29"/>
      <c r="R33" s="33" t="s">
        <v>179</v>
      </c>
      <c r="S33" s="34" t="s">
        <v>83</v>
      </c>
      <c r="T33" s="34" t="s">
        <v>69</v>
      </c>
      <c r="U33" s="34" t="s">
        <v>70</v>
      </c>
      <c r="V33" s="34" t="s">
        <v>61</v>
      </c>
      <c r="W33" s="34" t="s">
        <v>63</v>
      </c>
      <c r="X33" s="34" t="s">
        <v>64</v>
      </c>
      <c r="Y33" s="34" t="s">
        <v>65</v>
      </c>
      <c r="Z33" s="34" t="s">
        <v>147</v>
      </c>
      <c r="AA33" s="34" t="s">
        <v>82</v>
      </c>
      <c r="AB33" s="34" t="s">
        <v>71</v>
      </c>
      <c r="AC33" s="35"/>
      <c r="AE33" t="s" s="0">
        <v>60</v>
      </c>
    </row>
    <row r="34" spans="2:29" ht="15" x14ac:dyDescent="0.2">
      <c r="B34" s="28"/>
      <c r="C34" s="29"/>
      <c r="D34" s="30"/>
      <c r="E34" s="30"/>
      <c r="F34" s="48"/>
      <c r="G34" s="49"/>
      <c r="H34" s="36">
        <f>ROUND(Tabulka1[[#This Row],[Sloupec3]]+((Tabulka1[[#This Row],[Sloupec28]]-Tabulka1[[#This Row],[Sloupec27]]+1)*Tabulka1[[#This Row],[Sloupec4]]*12/365),2)</f>
        <v>0</v>
      </c>
      <c r="I34" s="28"/>
      <c r="J34" s="32"/>
      <c r="K34" s="32"/>
      <c r="L34" s="32"/>
      <c r="M34" s="32"/>
      <c r="N34" s="32"/>
      <c r="O34" s="32"/>
      <c r="P34" s="32"/>
      <c r="Q34" s="29"/>
      <c r="R34" s="3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5"/>
    </row>
    <row r="35" spans="2:29" ht="15" x14ac:dyDescent="0.2">
      <c r="B35" s="28"/>
      <c r="C35" s="29"/>
      <c r="D35" s="30"/>
      <c r="E35" s="30"/>
      <c r="F35" s="50"/>
      <c r="G35" s="51"/>
      <c r="H35" s="36">
        <f>ROUND(Tabulka1[[#This Row],[Sloupec3]]+((Tabulka1[[#This Row],[Sloupec28]]-Tabulka1[[#This Row],[Sloupec27]]+1)*Tabulka1[[#This Row],[Sloupec4]]*12/365),2)</f>
        <v>0</v>
      </c>
      <c r="I35" s="28"/>
      <c r="J35" s="32"/>
      <c r="K35" s="32"/>
      <c r="L35" s="32"/>
      <c r="M35" s="32"/>
      <c r="N35" s="32"/>
      <c r="O35" s="32"/>
      <c r="P35" s="32"/>
      <c r="Q35" s="29"/>
      <c r="R35" s="3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5"/>
    </row>
    <row r="36" spans="2:29" ht="15" x14ac:dyDescent="0.2">
      <c r="B36" s="28"/>
      <c r="C36" s="29"/>
      <c r="D36" s="30"/>
      <c r="E36" s="30"/>
      <c r="F36" s="48"/>
      <c r="G36" s="49"/>
      <c r="H36" s="36">
        <f>ROUND(Tabulka1[[#This Row],[Sloupec3]]+((Tabulka1[[#This Row],[Sloupec28]]-Tabulka1[[#This Row],[Sloupec27]]+1)*Tabulka1[[#This Row],[Sloupec4]]*12/365),2)</f>
        <v>0</v>
      </c>
      <c r="I36" s="28"/>
      <c r="J36" s="32"/>
      <c r="K36" s="32"/>
      <c r="L36" s="32"/>
      <c r="M36" s="32"/>
      <c r="N36" s="32"/>
      <c r="O36" s="32"/>
      <c r="P36" s="32"/>
      <c r="Q36" s="29"/>
      <c r="R36" s="3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5"/>
    </row>
    <row r="37" spans="2:29" ht="15" x14ac:dyDescent="0.2">
      <c r="B37" s="28"/>
      <c r="C37" s="29"/>
      <c r="D37" s="30"/>
      <c r="E37" s="30"/>
      <c r="F37" s="50"/>
      <c r="G37" s="51"/>
      <c r="H37" s="36">
        <f>ROUND(Tabulka1[[#This Row],[Sloupec3]]+((Tabulka1[[#This Row],[Sloupec28]]-Tabulka1[[#This Row],[Sloupec27]]+1)*Tabulka1[[#This Row],[Sloupec4]]*12/365),2)</f>
        <v>0</v>
      </c>
      <c r="I37" s="28"/>
      <c r="J37" s="32"/>
      <c r="K37" s="32"/>
      <c r="L37" s="32"/>
      <c r="M37" s="32"/>
      <c r="N37" s="32"/>
      <c r="O37" s="32"/>
      <c r="P37" s="32"/>
      <c r="Q37" s="29"/>
      <c r="R37" s="3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5"/>
    </row>
    <row r="38" spans="2:29" ht="15" x14ac:dyDescent="0.2">
      <c r="B38" s="28"/>
      <c r="C38" s="29"/>
      <c r="D38" s="30"/>
      <c r="E38" s="30"/>
      <c r="F38" s="48"/>
      <c r="G38" s="49"/>
      <c r="H38" s="36">
        <f>ROUND(Tabulka1[[#This Row],[Sloupec3]]+((Tabulka1[[#This Row],[Sloupec28]]-Tabulka1[[#This Row],[Sloupec27]]+1)*Tabulka1[[#This Row],[Sloupec4]]*12/365),2)</f>
        <v>0</v>
      </c>
      <c r="I38" s="28"/>
      <c r="J38" s="32"/>
      <c r="K38" s="32"/>
      <c r="L38" s="32"/>
      <c r="M38" s="32"/>
      <c r="N38" s="32"/>
      <c r="O38" s="32"/>
      <c r="P38" s="32"/>
      <c r="Q38" s="29"/>
      <c r="R38" s="3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5"/>
    </row>
    <row r="39" spans="2:29" ht="15" x14ac:dyDescent="0.2">
      <c r="B39" s="28"/>
      <c r="C39" s="29"/>
      <c r="D39" s="30"/>
      <c r="E39" s="30"/>
      <c r="F39" s="50"/>
      <c r="G39" s="51"/>
      <c r="H39" s="36">
        <f>ROUND(Tabulka1[[#This Row],[Sloupec3]]+((Tabulka1[[#This Row],[Sloupec28]]-Tabulka1[[#This Row],[Sloupec27]]+1)*Tabulka1[[#This Row],[Sloupec4]]*12/365),2)</f>
        <v>0</v>
      </c>
      <c r="I39" s="28"/>
      <c r="J39" s="32"/>
      <c r="K39" s="32"/>
      <c r="L39" s="32"/>
      <c r="M39" s="32"/>
      <c r="N39" s="32"/>
      <c r="O39" s="32"/>
      <c r="P39" s="32"/>
      <c r="Q39" s="29"/>
      <c r="R39" s="3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5"/>
    </row>
    <row r="40" spans="2:29" ht="15" x14ac:dyDescent="0.2">
      <c r="B40" s="28"/>
      <c r="C40" s="29"/>
      <c r="D40" s="30"/>
      <c r="E40" s="30"/>
      <c r="F40" s="48"/>
      <c r="G40" s="49"/>
      <c r="H40" s="36">
        <f>ROUND(Tabulka1[[#This Row],[Sloupec3]]+((Tabulka1[[#This Row],[Sloupec28]]-Tabulka1[[#This Row],[Sloupec27]]+1)*Tabulka1[[#This Row],[Sloupec4]]*12/365),2)</f>
        <v>0</v>
      </c>
      <c r="I40" s="28"/>
      <c r="J40" s="32"/>
      <c r="K40" s="32"/>
      <c r="L40" s="32"/>
      <c r="M40" s="32"/>
      <c r="N40" s="32"/>
      <c r="O40" s="32"/>
      <c r="P40" s="32"/>
      <c r="Q40" s="29"/>
      <c r="R40" s="3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5"/>
    </row>
    <row r="41" spans="2:29" ht="15" x14ac:dyDescent="0.2">
      <c r="B41" s="28"/>
      <c r="C41" s="29"/>
      <c r="D41" s="30"/>
      <c r="E41" s="30"/>
      <c r="F41" s="50"/>
      <c r="G41" s="51"/>
      <c r="H41" s="36">
        <f>ROUND(Tabulka1[[#This Row],[Sloupec3]]+((Tabulka1[[#This Row],[Sloupec28]]-Tabulka1[[#This Row],[Sloupec27]]+1)*Tabulka1[[#This Row],[Sloupec4]]*12/365),2)</f>
        <v>0</v>
      </c>
      <c r="I41" s="28"/>
      <c r="J41" s="32"/>
      <c r="K41" s="32"/>
      <c r="L41" s="32"/>
      <c r="M41" s="32"/>
      <c r="N41" s="32"/>
      <c r="O41" s="32"/>
      <c r="P41" s="32"/>
      <c r="Q41" s="29"/>
      <c r="R41" s="33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5"/>
    </row>
    <row r="42" spans="2:29" ht="15" x14ac:dyDescent="0.2">
      <c r="B42" s="28"/>
      <c r="C42" s="29"/>
      <c r="D42" s="30"/>
      <c r="E42" s="30"/>
      <c r="F42" s="48"/>
      <c r="G42" s="49"/>
      <c r="H42" s="36">
        <f>ROUND(Tabulka1[[#This Row],[Sloupec3]]+((Tabulka1[[#This Row],[Sloupec28]]-Tabulka1[[#This Row],[Sloupec27]]+1)*Tabulka1[[#This Row],[Sloupec4]]*12/365),2)</f>
        <v>0</v>
      </c>
      <c r="I42" s="28"/>
      <c r="J42" s="32"/>
      <c r="K42" s="32"/>
      <c r="L42" s="32"/>
      <c r="M42" s="32"/>
      <c r="N42" s="32"/>
      <c r="O42" s="32"/>
      <c r="P42" s="32"/>
      <c r="Q42" s="29"/>
      <c r="R42" s="33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</row>
    <row r="43" spans="2:29" ht="15" x14ac:dyDescent="0.2">
      <c r="B43" s="28"/>
      <c r="C43" s="29"/>
      <c r="D43" s="30"/>
      <c r="E43" s="30"/>
      <c r="F43" s="50"/>
      <c r="G43" s="51"/>
      <c r="H43" s="36">
        <f>ROUND(Tabulka1[[#This Row],[Sloupec3]]+((Tabulka1[[#This Row],[Sloupec28]]-Tabulka1[[#This Row],[Sloupec27]]+1)*Tabulka1[[#This Row],[Sloupec4]]*12/365),2)</f>
        <v>0</v>
      </c>
      <c r="I43" s="28"/>
      <c r="J43" s="32"/>
      <c r="K43" s="32"/>
      <c r="L43" s="32"/>
      <c r="M43" s="32"/>
      <c r="N43" s="32"/>
      <c r="O43" s="32"/>
      <c r="P43" s="32"/>
      <c r="Q43" s="29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5"/>
    </row>
    <row r="44" spans="2:29" ht="15" x14ac:dyDescent="0.2">
      <c r="B44" s="28"/>
      <c r="C44" s="29"/>
      <c r="D44" s="30"/>
      <c r="E44" s="30"/>
      <c r="F44" s="48"/>
      <c r="G44" s="49"/>
      <c r="H44" s="36">
        <f>ROUND(Tabulka1[[#This Row],[Sloupec3]]+((Tabulka1[[#This Row],[Sloupec28]]-Tabulka1[[#This Row],[Sloupec27]]+1)*Tabulka1[[#This Row],[Sloupec4]]*12/365),2)</f>
        <v>0</v>
      </c>
      <c r="I44" s="28"/>
      <c r="J44" s="32"/>
      <c r="K44" s="32"/>
      <c r="L44" s="32"/>
      <c r="M44" s="32"/>
      <c r="N44" s="32"/>
      <c r="O44" s="32"/>
      <c r="P44" s="32"/>
      <c r="Q44" s="29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/>
    </row>
    <row r="45" spans="2:29" ht="15" x14ac:dyDescent="0.2">
      <c r="B45" s="28"/>
      <c r="C45" s="29"/>
      <c r="D45" s="30"/>
      <c r="E45" s="30"/>
      <c r="F45" s="50"/>
      <c r="G45" s="51"/>
      <c r="H45" s="36">
        <f>ROUND(Tabulka1[[#This Row],[Sloupec3]]+((Tabulka1[[#This Row],[Sloupec28]]-Tabulka1[[#This Row],[Sloupec27]]+1)*Tabulka1[[#This Row],[Sloupec4]]*12/365),2)</f>
        <v>0</v>
      </c>
      <c r="I45" s="28"/>
      <c r="J45" s="32"/>
      <c r="K45" s="32"/>
      <c r="L45" s="32"/>
      <c r="M45" s="32"/>
      <c r="N45" s="32"/>
      <c r="O45" s="32"/>
      <c r="P45" s="32"/>
      <c r="Q45" s="29"/>
      <c r="R45" s="33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5"/>
    </row>
    <row r="46" spans="2:29" ht="15" x14ac:dyDescent="0.2">
      <c r="B46" s="28"/>
      <c r="C46" s="29"/>
      <c r="D46" s="30"/>
      <c r="E46" s="30"/>
      <c r="F46" s="48"/>
      <c r="G46" s="49"/>
      <c r="H46" s="36">
        <f>ROUND(Tabulka1[[#This Row],[Sloupec3]]+((Tabulka1[[#This Row],[Sloupec28]]-Tabulka1[[#This Row],[Sloupec27]]+1)*Tabulka1[[#This Row],[Sloupec4]]*12/365),2)</f>
        <v>0</v>
      </c>
      <c r="I46" s="28"/>
      <c r="J46" s="32"/>
      <c r="K46" s="32"/>
      <c r="L46" s="32"/>
      <c r="M46" s="32"/>
      <c r="N46" s="32"/>
      <c r="O46" s="32"/>
      <c r="P46" s="32"/>
      <c r="Q46" s="29"/>
      <c r="R46" s="3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5"/>
    </row>
    <row r="47" spans="2:29" ht="15" x14ac:dyDescent="0.2">
      <c r="B47" s="28"/>
      <c r="C47" s="29"/>
      <c r="D47" s="30"/>
      <c r="E47" s="30"/>
      <c r="F47" s="50"/>
      <c r="G47" s="51"/>
      <c r="H47" s="36">
        <f>ROUND(Tabulka1[[#This Row],[Sloupec3]]+((Tabulka1[[#This Row],[Sloupec28]]-Tabulka1[[#This Row],[Sloupec27]]+1)*Tabulka1[[#This Row],[Sloupec4]]*12/365),2)</f>
        <v>0</v>
      </c>
      <c r="I47" s="28"/>
      <c r="J47" s="32"/>
      <c r="K47" s="32"/>
      <c r="L47" s="32"/>
      <c r="M47" s="32"/>
      <c r="N47" s="32"/>
      <c r="O47" s="32"/>
      <c r="P47" s="32"/>
      <c r="Q47" s="29"/>
      <c r="R47" s="3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5"/>
    </row>
    <row r="48" spans="2:29" ht="15" x14ac:dyDescent="0.2">
      <c r="B48" s="28"/>
      <c r="C48" s="29"/>
      <c r="D48" s="30"/>
      <c r="E48" s="30"/>
      <c r="F48" s="48"/>
      <c r="G48" s="49"/>
      <c r="H48" s="36">
        <f>ROUND(Tabulka1[[#This Row],[Sloupec3]]+((Tabulka1[[#This Row],[Sloupec28]]-Tabulka1[[#This Row],[Sloupec27]]+1)*Tabulka1[[#This Row],[Sloupec4]]*12/365),2)</f>
        <v>0</v>
      </c>
      <c r="I48" s="28"/>
      <c r="J48" s="32"/>
      <c r="K48" s="32"/>
      <c r="L48" s="32"/>
      <c r="M48" s="32"/>
      <c r="N48" s="32"/>
      <c r="O48" s="32"/>
      <c r="P48" s="32"/>
      <c r="Q48" s="29"/>
      <c r="R48" s="3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5"/>
    </row>
    <row r="49" spans="2:29" ht="15" x14ac:dyDescent="0.2">
      <c r="B49" s="28"/>
      <c r="C49" s="29"/>
      <c r="D49" s="30"/>
      <c r="E49" s="30"/>
      <c r="F49" s="50"/>
      <c r="G49" s="51"/>
      <c r="H49" s="36">
        <f>ROUND(Tabulka1[[#This Row],[Sloupec3]]+((Tabulka1[[#This Row],[Sloupec28]]-Tabulka1[[#This Row],[Sloupec27]]+1)*Tabulka1[[#This Row],[Sloupec4]]*12/365),2)</f>
        <v>0</v>
      </c>
      <c r="I49" s="28"/>
      <c r="J49" s="32"/>
      <c r="K49" s="32"/>
      <c r="L49" s="32"/>
      <c r="M49" s="32"/>
      <c r="N49" s="32"/>
      <c r="O49" s="32"/>
      <c r="P49" s="32"/>
      <c r="Q49" s="29"/>
      <c r="R49" s="3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5"/>
    </row>
    <row r="50" spans="2:29" ht="15" x14ac:dyDescent="0.2">
      <c r="B50" s="28"/>
      <c r="C50" s="29"/>
      <c r="D50" s="30"/>
      <c r="E50" s="30"/>
      <c r="F50" s="48"/>
      <c r="G50" s="49"/>
      <c r="H50" s="36">
        <f>ROUND(Tabulka1[[#This Row],[Sloupec3]]+((Tabulka1[[#This Row],[Sloupec28]]-Tabulka1[[#This Row],[Sloupec27]]+1)*Tabulka1[[#This Row],[Sloupec4]]*12/365),2)</f>
        <v>0</v>
      </c>
      <c r="I50" s="28"/>
      <c r="J50" s="32"/>
      <c r="K50" s="32"/>
      <c r="L50" s="32"/>
      <c r="M50" s="32"/>
      <c r="N50" s="32"/>
      <c r="O50" s="32"/>
      <c r="P50" s="32"/>
      <c r="Q50" s="29"/>
      <c r="R50" s="3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5"/>
    </row>
    <row r="51" spans="2:29" ht="15" x14ac:dyDescent="0.2">
      <c r="B51" s="28"/>
      <c r="C51" s="29"/>
      <c r="D51" s="30"/>
      <c r="E51" s="30"/>
      <c r="F51" s="50"/>
      <c r="G51" s="51"/>
      <c r="H51" s="36">
        <f>ROUND(Tabulka1[[#This Row],[Sloupec3]]+((Tabulka1[[#This Row],[Sloupec28]]-Tabulka1[[#This Row],[Sloupec27]]+1)*Tabulka1[[#This Row],[Sloupec4]]*12/365),2)</f>
        <v>0</v>
      </c>
      <c r="I51" s="28"/>
      <c r="J51" s="32"/>
      <c r="K51" s="32"/>
      <c r="L51" s="32"/>
      <c r="M51" s="32"/>
      <c r="N51" s="32"/>
      <c r="O51" s="32"/>
      <c r="P51" s="32"/>
      <c r="Q51" s="29"/>
      <c r="R51" s="33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5"/>
    </row>
    <row r="52" spans="2:29" ht="15" x14ac:dyDescent="0.2">
      <c r="B52" s="28"/>
      <c r="C52" s="29"/>
      <c r="D52" s="30"/>
      <c r="E52" s="30"/>
      <c r="F52" s="48"/>
      <c r="G52" s="49"/>
      <c r="H52" s="36">
        <f>ROUND(Tabulka1[[#This Row],[Sloupec3]]+((Tabulka1[[#This Row],[Sloupec28]]-Tabulka1[[#This Row],[Sloupec27]]+1)*Tabulka1[[#This Row],[Sloupec4]]*12/365),2)</f>
        <v>0</v>
      </c>
      <c r="I52" s="28"/>
      <c r="J52" s="32"/>
      <c r="K52" s="32"/>
      <c r="L52" s="32"/>
      <c r="M52" s="32"/>
      <c r="N52" s="32"/>
      <c r="O52" s="32"/>
      <c r="P52" s="32"/>
      <c r="Q52" s="29"/>
      <c r="R52" s="3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/>
    </row>
    <row r="53" spans="2:29" ht="15" x14ac:dyDescent="0.2">
      <c r="B53" s="28"/>
      <c r="C53" s="29"/>
      <c r="D53" s="30"/>
      <c r="E53" s="30"/>
      <c r="F53" s="50"/>
      <c r="G53" s="51"/>
      <c r="H53" s="36">
        <f>ROUND(Tabulka1[[#This Row],[Sloupec3]]+((Tabulka1[[#This Row],[Sloupec28]]-Tabulka1[[#This Row],[Sloupec27]]+1)*Tabulka1[[#This Row],[Sloupec4]]*12/365),2)</f>
        <v>0</v>
      </c>
      <c r="I53" s="28"/>
      <c r="J53" s="32"/>
      <c r="K53" s="32"/>
      <c r="L53" s="32"/>
      <c r="M53" s="32"/>
      <c r="N53" s="32"/>
      <c r="O53" s="32"/>
      <c r="P53" s="32"/>
      <c r="Q53" s="29"/>
      <c r="R53" s="3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5"/>
    </row>
    <row r="54" spans="2:29" ht="15" x14ac:dyDescent="0.2">
      <c r="B54" s="28"/>
      <c r="C54" s="29"/>
      <c r="D54" s="30"/>
      <c r="E54" s="30"/>
      <c r="F54" s="48"/>
      <c r="G54" s="49"/>
      <c r="H54" s="36">
        <f>ROUND(Tabulka1[[#This Row],[Sloupec3]]+((Tabulka1[[#This Row],[Sloupec28]]-Tabulka1[[#This Row],[Sloupec27]]+1)*Tabulka1[[#This Row],[Sloupec4]]*12/365),2)</f>
        <v>0</v>
      </c>
      <c r="I54" s="28"/>
      <c r="J54" s="32"/>
      <c r="K54" s="32"/>
      <c r="L54" s="32"/>
      <c r="M54" s="32"/>
      <c r="N54" s="32"/>
      <c r="O54" s="32"/>
      <c r="P54" s="32"/>
      <c r="Q54" s="29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5"/>
    </row>
    <row r="55" spans="2:29" ht="15" x14ac:dyDescent="0.2">
      <c r="B55" s="28"/>
      <c r="C55" s="29"/>
      <c r="D55" s="30"/>
      <c r="E55" s="30"/>
      <c r="F55" s="50"/>
      <c r="G55" s="51"/>
      <c r="H55" s="36">
        <f>ROUND(Tabulka1[[#This Row],[Sloupec3]]+((Tabulka1[[#This Row],[Sloupec28]]-Tabulka1[[#This Row],[Sloupec27]]+1)*Tabulka1[[#This Row],[Sloupec4]]*12/365),2)</f>
        <v>0</v>
      </c>
      <c r="I55" s="28"/>
      <c r="J55" s="32"/>
      <c r="K55" s="32"/>
      <c r="L55" s="32"/>
      <c r="M55" s="32"/>
      <c r="N55" s="32"/>
      <c r="O55" s="32"/>
      <c r="P55" s="32"/>
      <c r="Q55" s="29"/>
      <c r="R55" s="3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5"/>
    </row>
    <row r="56" spans="2:29" ht="15" x14ac:dyDescent="0.2">
      <c r="B56" s="28"/>
      <c r="C56" s="29"/>
      <c r="D56" s="30"/>
      <c r="E56" s="30"/>
      <c r="F56" s="48"/>
      <c r="G56" s="49"/>
      <c r="H56" s="36">
        <f>ROUND(Tabulka1[[#This Row],[Sloupec3]]+((Tabulka1[[#This Row],[Sloupec28]]-Tabulka1[[#This Row],[Sloupec27]]+1)*Tabulka1[[#This Row],[Sloupec4]]*12/365),2)</f>
        <v>0</v>
      </c>
      <c r="I56" s="28"/>
      <c r="J56" s="32"/>
      <c r="K56" s="32"/>
      <c r="L56" s="32"/>
      <c r="M56" s="32"/>
      <c r="N56" s="32"/>
      <c r="O56" s="32"/>
      <c r="P56" s="32"/>
      <c r="Q56" s="29"/>
      <c r="R56" s="3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5"/>
    </row>
    <row r="57" spans="2:29" ht="15" x14ac:dyDescent="0.2">
      <c r="B57" s="28"/>
      <c r="C57" s="29"/>
      <c r="D57" s="30"/>
      <c r="E57" s="30"/>
      <c r="F57" s="50"/>
      <c r="G57" s="51"/>
      <c r="H57" s="36">
        <f>ROUND(Tabulka1[[#This Row],[Sloupec3]]+((Tabulka1[[#This Row],[Sloupec28]]-Tabulka1[[#This Row],[Sloupec27]]+1)*Tabulka1[[#This Row],[Sloupec4]]*12/365),2)</f>
        <v>0</v>
      </c>
      <c r="I57" s="28"/>
      <c r="J57" s="32"/>
      <c r="K57" s="32"/>
      <c r="L57" s="32"/>
      <c r="M57" s="32"/>
      <c r="N57" s="32"/>
      <c r="O57" s="32"/>
      <c r="P57" s="32"/>
      <c r="Q57" s="29"/>
      <c r="R57" s="3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5"/>
    </row>
    <row r="58" spans="2:29" ht="15" x14ac:dyDescent="0.2">
      <c r="B58" s="28"/>
      <c r="C58" s="29"/>
      <c r="D58" s="30"/>
      <c r="E58" s="30"/>
      <c r="F58" s="48"/>
      <c r="G58" s="49"/>
      <c r="H58" s="36">
        <f>ROUND(Tabulka1[[#This Row],[Sloupec3]]+((Tabulka1[[#This Row],[Sloupec28]]-Tabulka1[[#This Row],[Sloupec27]]+1)*Tabulka1[[#This Row],[Sloupec4]]*12/365),2)</f>
        <v>0</v>
      </c>
      <c r="I58" s="28"/>
      <c r="J58" s="32"/>
      <c r="K58" s="32"/>
      <c r="L58" s="32"/>
      <c r="M58" s="32"/>
      <c r="N58" s="32"/>
      <c r="O58" s="32"/>
      <c r="P58" s="32"/>
      <c r="Q58" s="29"/>
      <c r="R58" s="3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5"/>
    </row>
    <row r="59" spans="2:29" ht="15" x14ac:dyDescent="0.2">
      <c r="B59" s="28"/>
      <c r="C59" s="29"/>
      <c r="D59" s="30"/>
      <c r="E59" s="30"/>
      <c r="F59" s="50"/>
      <c r="G59" s="51"/>
      <c r="H59" s="36">
        <f>ROUND(Tabulka1[[#This Row],[Sloupec3]]+((Tabulka1[[#This Row],[Sloupec28]]-Tabulka1[[#This Row],[Sloupec27]]+1)*Tabulka1[[#This Row],[Sloupec4]]*12/365),2)</f>
        <v>0</v>
      </c>
      <c r="I59" s="28"/>
      <c r="J59" s="32"/>
      <c r="K59" s="32"/>
      <c r="L59" s="32"/>
      <c r="M59" s="32"/>
      <c r="N59" s="32"/>
      <c r="O59" s="32"/>
      <c r="P59" s="32"/>
      <c r="Q59" s="29"/>
      <c r="R59" s="3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5"/>
    </row>
    <row r="60" spans="2:29" ht="15" x14ac:dyDescent="0.2">
      <c r="B60" s="28"/>
      <c r="C60" s="29"/>
      <c r="D60" s="30"/>
      <c r="E60" s="30"/>
      <c r="F60" s="48"/>
      <c r="G60" s="49"/>
      <c r="H60" s="36">
        <f>ROUND(Tabulka1[[#This Row],[Sloupec3]]+((Tabulka1[[#This Row],[Sloupec28]]-Tabulka1[[#This Row],[Sloupec27]]+1)*Tabulka1[[#This Row],[Sloupec4]]*12/365),2)</f>
        <v>0</v>
      </c>
      <c r="I60" s="28"/>
      <c r="J60" s="32"/>
      <c r="K60" s="32"/>
      <c r="L60" s="32"/>
      <c r="M60" s="32"/>
      <c r="N60" s="32"/>
      <c r="O60" s="32"/>
      <c r="P60" s="32"/>
      <c r="Q60" s="29"/>
      <c r="R60" s="33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5"/>
    </row>
    <row r="61" spans="2:29" ht="15" x14ac:dyDescent="0.2">
      <c r="B61" s="28"/>
      <c r="C61" s="29"/>
      <c r="D61" s="30"/>
      <c r="E61" s="30"/>
      <c r="F61" s="50"/>
      <c r="G61" s="51"/>
      <c r="H61" s="36">
        <f>ROUND(Tabulka1[[#This Row],[Sloupec3]]+((Tabulka1[[#This Row],[Sloupec28]]-Tabulka1[[#This Row],[Sloupec27]]+1)*Tabulka1[[#This Row],[Sloupec4]]*12/365),2)</f>
        <v>0</v>
      </c>
      <c r="I61" s="28"/>
      <c r="J61" s="32"/>
      <c r="K61" s="32"/>
      <c r="L61" s="32"/>
      <c r="M61" s="32"/>
      <c r="N61" s="32"/>
      <c r="O61" s="32"/>
      <c r="P61" s="32"/>
      <c r="Q61" s="29"/>
      <c r="R61" s="33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5"/>
    </row>
    <row r="62" spans="2:29" ht="15" x14ac:dyDescent="0.2">
      <c r="B62" s="28"/>
      <c r="C62" s="29"/>
      <c r="D62" s="30"/>
      <c r="E62" s="30"/>
      <c r="F62" s="48"/>
      <c r="G62" s="49"/>
      <c r="H62" s="36">
        <f>ROUND(Tabulka1[[#This Row],[Sloupec3]]+((Tabulka1[[#This Row],[Sloupec28]]-Tabulka1[[#This Row],[Sloupec27]]+1)*Tabulka1[[#This Row],[Sloupec4]]*12/365),2)</f>
        <v>0</v>
      </c>
      <c r="I62" s="28"/>
      <c r="J62" s="32"/>
      <c r="K62" s="32"/>
      <c r="L62" s="32"/>
      <c r="M62" s="32"/>
      <c r="N62" s="32"/>
      <c r="O62" s="32"/>
      <c r="P62" s="32"/>
      <c r="Q62" s="29"/>
      <c r="R62" s="33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5"/>
    </row>
    <row r="63" spans="2:29" ht="15" x14ac:dyDescent="0.2">
      <c r="B63" s="28"/>
      <c r="C63" s="29"/>
      <c r="D63" s="30"/>
      <c r="E63" s="30"/>
      <c r="F63" s="50"/>
      <c r="G63" s="51"/>
      <c r="H63" s="36">
        <f>ROUND(Tabulka1[[#This Row],[Sloupec3]]+((Tabulka1[[#This Row],[Sloupec28]]-Tabulka1[[#This Row],[Sloupec27]]+1)*Tabulka1[[#This Row],[Sloupec4]]*12/365),2)</f>
        <v>0</v>
      </c>
      <c r="I63" s="28"/>
      <c r="J63" s="32"/>
      <c r="K63" s="32"/>
      <c r="L63" s="32"/>
      <c r="M63" s="32"/>
      <c r="N63" s="32"/>
      <c r="O63" s="32"/>
      <c r="P63" s="32"/>
      <c r="Q63" s="29"/>
      <c r="R63" s="33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5"/>
    </row>
    <row r="64" spans="2:29" ht="15" x14ac:dyDescent="0.2">
      <c r="B64" s="28"/>
      <c r="C64" s="29"/>
      <c r="D64" s="30"/>
      <c r="E64" s="30"/>
      <c r="F64" s="48"/>
      <c r="G64" s="49"/>
      <c r="H64" s="36">
        <f>ROUND(Tabulka1[[#This Row],[Sloupec3]]+((Tabulka1[[#This Row],[Sloupec28]]-Tabulka1[[#This Row],[Sloupec27]]+1)*Tabulka1[[#This Row],[Sloupec4]]*12/365),2)</f>
        <v>0</v>
      </c>
      <c r="I64" s="28"/>
      <c r="J64" s="32"/>
      <c r="K64" s="32"/>
      <c r="L64" s="32"/>
      <c r="M64" s="32"/>
      <c r="N64" s="32"/>
      <c r="O64" s="32"/>
      <c r="P64" s="32"/>
      <c r="Q64" s="29"/>
      <c r="R64" s="33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</row>
    <row r="65" spans="2:29" ht="15" x14ac:dyDescent="0.2">
      <c r="B65" s="28"/>
      <c r="C65" s="29"/>
      <c r="D65" s="30"/>
      <c r="E65" s="30"/>
      <c r="F65" s="50"/>
      <c r="G65" s="51"/>
      <c r="H65" s="36">
        <f>ROUND(Tabulka1[[#This Row],[Sloupec3]]+((Tabulka1[[#This Row],[Sloupec28]]-Tabulka1[[#This Row],[Sloupec27]]+1)*Tabulka1[[#This Row],[Sloupec4]]*12/365),2)</f>
        <v>0</v>
      </c>
      <c r="I65" s="28"/>
      <c r="J65" s="32"/>
      <c r="K65" s="32"/>
      <c r="L65" s="32"/>
      <c r="M65" s="32"/>
      <c r="N65" s="32"/>
      <c r="O65" s="32"/>
      <c r="P65" s="32"/>
      <c r="Q65" s="29"/>
      <c r="R65" s="33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5"/>
    </row>
    <row r="66" spans="2:29" ht="15" x14ac:dyDescent="0.2">
      <c r="B66" s="28"/>
      <c r="C66" s="29"/>
      <c r="D66" s="30"/>
      <c r="E66" s="30"/>
      <c r="F66" s="48"/>
      <c r="G66" s="49"/>
      <c r="H66" s="36">
        <f>ROUND(Tabulka1[[#This Row],[Sloupec3]]+((Tabulka1[[#This Row],[Sloupec28]]-Tabulka1[[#This Row],[Sloupec27]]+1)*Tabulka1[[#This Row],[Sloupec4]]*12/365),2)</f>
        <v>0</v>
      </c>
      <c r="I66" s="28"/>
      <c r="J66" s="32"/>
      <c r="K66" s="32"/>
      <c r="L66" s="32"/>
      <c r="M66" s="32"/>
      <c r="N66" s="32"/>
      <c r="O66" s="32"/>
      <c r="P66" s="32"/>
      <c r="Q66" s="29"/>
      <c r="R66" s="33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5"/>
    </row>
    <row r="67" spans="2:29" ht="15" x14ac:dyDescent="0.2">
      <c r="B67" s="28"/>
      <c r="C67" s="29"/>
      <c r="D67" s="30"/>
      <c r="E67" s="30"/>
      <c r="F67" s="50"/>
      <c r="G67" s="51"/>
      <c r="H67" s="36">
        <f>ROUND(Tabulka1[[#This Row],[Sloupec3]]+((Tabulka1[[#This Row],[Sloupec28]]-Tabulka1[[#This Row],[Sloupec27]]+1)*Tabulka1[[#This Row],[Sloupec4]]*12/365),2)</f>
        <v>0</v>
      </c>
      <c r="I67" s="28"/>
      <c r="J67" s="32"/>
      <c r="K67" s="32"/>
      <c r="L67" s="32"/>
      <c r="M67" s="32"/>
      <c r="N67" s="32"/>
      <c r="O67" s="32"/>
      <c r="P67" s="32"/>
      <c r="Q67" s="29"/>
      <c r="R67" s="33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5"/>
    </row>
    <row r="68" spans="2:29" ht="15" x14ac:dyDescent="0.2">
      <c r="B68" s="28"/>
      <c r="C68" s="29"/>
      <c r="D68" s="30"/>
      <c r="E68" s="30"/>
      <c r="F68" s="48"/>
      <c r="G68" s="49"/>
      <c r="H68" s="36">
        <f>ROUND(Tabulka1[[#This Row],[Sloupec3]]+((Tabulka1[[#This Row],[Sloupec28]]-Tabulka1[[#This Row],[Sloupec27]]+1)*Tabulka1[[#This Row],[Sloupec4]]*12/365),2)</f>
        <v>0</v>
      </c>
      <c r="I68" s="28"/>
      <c r="J68" s="32"/>
      <c r="K68" s="32"/>
      <c r="L68" s="32"/>
      <c r="M68" s="32"/>
      <c r="N68" s="32"/>
      <c r="O68" s="32"/>
      <c r="P68" s="32"/>
      <c r="Q68" s="29"/>
      <c r="R68" s="33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5"/>
    </row>
    <row r="69" spans="2:29" ht="15" x14ac:dyDescent="0.2">
      <c r="B69" s="28"/>
      <c r="C69" s="29"/>
      <c r="D69" s="30"/>
      <c r="E69" s="30"/>
      <c r="F69" s="50"/>
      <c r="G69" s="51"/>
      <c r="H69" s="36">
        <f>ROUND(Tabulka1[[#This Row],[Sloupec3]]+((Tabulka1[[#This Row],[Sloupec28]]-Tabulka1[[#This Row],[Sloupec27]]+1)*Tabulka1[[#This Row],[Sloupec4]]*12/365),2)</f>
        <v>0</v>
      </c>
      <c r="I69" s="28"/>
      <c r="J69" s="32"/>
      <c r="K69" s="32"/>
      <c r="L69" s="32"/>
      <c r="M69" s="32"/>
      <c r="N69" s="32"/>
      <c r="O69" s="32"/>
      <c r="P69" s="32"/>
      <c r="Q69" s="29"/>
      <c r="R69" s="33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5"/>
    </row>
    <row r="70" spans="2:29" ht="15" x14ac:dyDescent="0.2">
      <c r="B70" s="28"/>
      <c r="C70" s="29"/>
      <c r="D70" s="30"/>
      <c r="E70" s="30"/>
      <c r="F70" s="48"/>
      <c r="G70" s="49"/>
      <c r="H70" s="36">
        <f>ROUND(Tabulka1[[#This Row],[Sloupec3]]+((Tabulka1[[#This Row],[Sloupec28]]-Tabulka1[[#This Row],[Sloupec27]]+1)*Tabulka1[[#This Row],[Sloupec4]]*12/365),2)</f>
        <v>0</v>
      </c>
      <c r="I70" s="28"/>
      <c r="J70" s="32"/>
      <c r="K70" s="32"/>
      <c r="L70" s="32"/>
      <c r="M70" s="32"/>
      <c r="N70" s="32"/>
      <c r="O70" s="32"/>
      <c r="P70" s="32"/>
      <c r="Q70" s="29"/>
      <c r="R70" s="33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5"/>
    </row>
    <row r="71" spans="2:29" ht="15" x14ac:dyDescent="0.2">
      <c r="B71" s="28"/>
      <c r="C71" s="29"/>
      <c r="D71" s="30"/>
      <c r="E71" s="30"/>
      <c r="F71" s="50"/>
      <c r="G71" s="51"/>
      <c r="H71" s="36">
        <f>ROUND(Tabulka1[[#This Row],[Sloupec3]]+((Tabulka1[[#This Row],[Sloupec28]]-Tabulka1[[#This Row],[Sloupec27]]+1)*Tabulka1[[#This Row],[Sloupec4]]*12/365),2)</f>
        <v>0</v>
      </c>
      <c r="I71" s="28"/>
      <c r="J71" s="32"/>
      <c r="K71" s="32"/>
      <c r="L71" s="32"/>
      <c r="M71" s="32"/>
      <c r="N71" s="32"/>
      <c r="O71" s="32"/>
      <c r="P71" s="32"/>
      <c r="Q71" s="29"/>
      <c r="R71" s="33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5"/>
    </row>
    <row r="72" spans="2:29" ht="15" x14ac:dyDescent="0.2">
      <c r="B72" s="28"/>
      <c r="C72" s="29"/>
      <c r="D72" s="30"/>
      <c r="E72" s="30"/>
      <c r="F72" s="48"/>
      <c r="G72" s="49"/>
      <c r="H72" s="36">
        <f>ROUND(Tabulka1[[#This Row],[Sloupec3]]+((Tabulka1[[#This Row],[Sloupec28]]-Tabulka1[[#This Row],[Sloupec27]]+1)*Tabulka1[[#This Row],[Sloupec4]]*12/365),2)</f>
        <v>0</v>
      </c>
      <c r="I72" s="28"/>
      <c r="J72" s="32"/>
      <c r="K72" s="32"/>
      <c r="L72" s="32"/>
      <c r="M72" s="32"/>
      <c r="N72" s="32"/>
      <c r="O72" s="32"/>
      <c r="P72" s="32"/>
      <c r="Q72" s="29"/>
      <c r="R72" s="33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5"/>
    </row>
    <row r="73" spans="2:29" ht="15" x14ac:dyDescent="0.2">
      <c r="B73" s="28"/>
      <c r="C73" s="29"/>
      <c r="D73" s="30"/>
      <c r="E73" s="30"/>
      <c r="F73" s="50"/>
      <c r="G73" s="51"/>
      <c r="H73" s="36">
        <f>ROUND(Tabulka1[[#This Row],[Sloupec3]]+((Tabulka1[[#This Row],[Sloupec28]]-Tabulka1[[#This Row],[Sloupec27]]+1)*Tabulka1[[#This Row],[Sloupec4]]*12/365),2)</f>
        <v>0</v>
      </c>
      <c r="I73" s="28"/>
      <c r="J73" s="32"/>
      <c r="K73" s="32"/>
      <c r="L73" s="32"/>
      <c r="M73" s="32"/>
      <c r="N73" s="32"/>
      <c r="O73" s="32"/>
      <c r="P73" s="32"/>
      <c r="Q73" s="29"/>
      <c r="R73" s="33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5"/>
    </row>
    <row r="74" spans="2:29" ht="15" x14ac:dyDescent="0.2">
      <c r="B74" s="28"/>
      <c r="C74" s="29"/>
      <c r="D74" s="30"/>
      <c r="E74" s="30"/>
      <c r="F74" s="48"/>
      <c r="G74" s="49"/>
      <c r="H74" s="36">
        <f>ROUND(Tabulka1[[#This Row],[Sloupec3]]+((Tabulka1[[#This Row],[Sloupec28]]-Tabulka1[[#This Row],[Sloupec27]]+1)*Tabulka1[[#This Row],[Sloupec4]]*12/365),2)</f>
        <v>0</v>
      </c>
      <c r="I74" s="28"/>
      <c r="J74" s="32"/>
      <c r="K74" s="32"/>
      <c r="L74" s="32"/>
      <c r="M74" s="32"/>
      <c r="N74" s="32"/>
      <c r="O74" s="32"/>
      <c r="P74" s="32"/>
      <c r="Q74" s="29"/>
      <c r="R74" s="33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5"/>
    </row>
    <row r="75" spans="2:29" ht="15" x14ac:dyDescent="0.2">
      <c r="B75" s="28"/>
      <c r="C75" s="29"/>
      <c r="D75" s="30"/>
      <c r="E75" s="30"/>
      <c r="F75" s="50"/>
      <c r="G75" s="51"/>
      <c r="H75" s="36">
        <f>ROUND(Tabulka1[[#This Row],[Sloupec3]]+((Tabulka1[[#This Row],[Sloupec28]]-Tabulka1[[#This Row],[Sloupec27]]+1)*Tabulka1[[#This Row],[Sloupec4]]*12/365),2)</f>
        <v>0</v>
      </c>
      <c r="I75" s="28"/>
      <c r="J75" s="32"/>
      <c r="K75" s="32"/>
      <c r="L75" s="32"/>
      <c r="M75" s="32"/>
      <c r="N75" s="32"/>
      <c r="O75" s="32"/>
      <c r="P75" s="32"/>
      <c r="Q75" s="29"/>
      <c r="R75" s="33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5"/>
    </row>
    <row r="76" spans="2:29" ht="15" x14ac:dyDescent="0.2">
      <c r="B76" s="28"/>
      <c r="C76" s="29"/>
      <c r="D76" s="30"/>
      <c r="E76" s="30"/>
      <c r="F76" s="48"/>
      <c r="G76" s="49"/>
      <c r="H76" s="36">
        <f>ROUND(Tabulka1[[#This Row],[Sloupec3]]+((Tabulka1[[#This Row],[Sloupec28]]-Tabulka1[[#This Row],[Sloupec27]]+1)*Tabulka1[[#This Row],[Sloupec4]]*12/365),2)</f>
        <v>0</v>
      </c>
      <c r="I76" s="28"/>
      <c r="J76" s="32"/>
      <c r="K76" s="32"/>
      <c r="L76" s="32"/>
      <c r="M76" s="32"/>
      <c r="N76" s="32"/>
      <c r="O76" s="32"/>
      <c r="P76" s="32"/>
      <c r="Q76" s="29"/>
      <c r="R76" s="33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5"/>
    </row>
    <row r="77" spans="2:29" ht="15" x14ac:dyDescent="0.2">
      <c r="B77" s="28"/>
      <c r="C77" s="29"/>
      <c r="D77" s="30"/>
      <c r="E77" s="30"/>
      <c r="F77" s="50"/>
      <c r="G77" s="51"/>
      <c r="H77" s="36">
        <f>ROUND(Tabulka1[[#This Row],[Sloupec3]]+((Tabulka1[[#This Row],[Sloupec28]]-Tabulka1[[#This Row],[Sloupec27]]+1)*Tabulka1[[#This Row],[Sloupec4]]*12/365),2)</f>
        <v>0</v>
      </c>
      <c r="I77" s="28"/>
      <c r="J77" s="32"/>
      <c r="K77" s="32"/>
      <c r="L77" s="32"/>
      <c r="M77" s="32"/>
      <c r="N77" s="32"/>
      <c r="O77" s="32"/>
      <c r="P77" s="32"/>
      <c r="Q77" s="29"/>
      <c r="R77" s="33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5"/>
    </row>
    <row r="78" spans="2:29" ht="15" x14ac:dyDescent="0.2">
      <c r="B78" s="28"/>
      <c r="C78" s="29"/>
      <c r="D78" s="30"/>
      <c r="E78" s="30"/>
      <c r="F78" s="48"/>
      <c r="G78" s="49"/>
      <c r="H78" s="36">
        <f>ROUND(Tabulka1[[#This Row],[Sloupec3]]+((Tabulka1[[#This Row],[Sloupec28]]-Tabulka1[[#This Row],[Sloupec27]]+1)*Tabulka1[[#This Row],[Sloupec4]]*12/365),2)</f>
        <v>0</v>
      </c>
      <c r="I78" s="28"/>
      <c r="J78" s="32"/>
      <c r="K78" s="32"/>
      <c r="L78" s="32"/>
      <c r="M78" s="32"/>
      <c r="N78" s="32"/>
      <c r="O78" s="32"/>
      <c r="P78" s="32"/>
      <c r="Q78" s="29"/>
      <c r="R78" s="33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5"/>
    </row>
    <row r="79" spans="2:29" ht="15" x14ac:dyDescent="0.2">
      <c r="B79" s="28"/>
      <c r="C79" s="29"/>
      <c r="D79" s="30"/>
      <c r="E79" s="30"/>
      <c r="F79" s="50"/>
      <c r="G79" s="51"/>
      <c r="H79" s="36">
        <f>ROUND(Tabulka1[[#This Row],[Sloupec3]]+((Tabulka1[[#This Row],[Sloupec28]]-Tabulka1[[#This Row],[Sloupec27]]+1)*Tabulka1[[#This Row],[Sloupec4]]*12/365),2)</f>
        <v>0</v>
      </c>
      <c r="I79" s="28"/>
      <c r="J79" s="32"/>
      <c r="K79" s="32"/>
      <c r="L79" s="32"/>
      <c r="M79" s="32"/>
      <c r="N79" s="32"/>
      <c r="O79" s="32"/>
      <c r="P79" s="32"/>
      <c r="Q79" s="29"/>
      <c r="R79" s="33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5"/>
    </row>
    <row r="80" spans="2:29" ht="15" x14ac:dyDescent="0.2">
      <c r="B80" s="28"/>
      <c r="C80" s="29"/>
      <c r="D80" s="30"/>
      <c r="E80" s="30"/>
      <c r="F80" s="48"/>
      <c r="G80" s="49"/>
      <c r="H80" s="36">
        <f>ROUND(Tabulka1[[#This Row],[Sloupec3]]+((Tabulka1[[#This Row],[Sloupec28]]-Tabulka1[[#This Row],[Sloupec27]]+1)*Tabulka1[[#This Row],[Sloupec4]]*12/365),2)</f>
        <v>0</v>
      </c>
      <c r="I80" s="28"/>
      <c r="J80" s="32"/>
      <c r="K80" s="32"/>
      <c r="L80" s="32"/>
      <c r="M80" s="32"/>
      <c r="N80" s="32"/>
      <c r="O80" s="32"/>
      <c r="P80" s="32"/>
      <c r="Q80" s="29"/>
      <c r="R80" s="33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5"/>
    </row>
    <row r="81" spans="2:29" ht="15" x14ac:dyDescent="0.2">
      <c r="B81" s="28"/>
      <c r="C81" s="29"/>
      <c r="D81" s="30"/>
      <c r="E81" s="30"/>
      <c r="F81" s="50"/>
      <c r="G81" s="51"/>
      <c r="H81" s="36">
        <f>ROUND(Tabulka1[[#This Row],[Sloupec3]]+((Tabulka1[[#This Row],[Sloupec28]]-Tabulka1[[#This Row],[Sloupec27]]+1)*Tabulka1[[#This Row],[Sloupec4]]*12/365),2)</f>
        <v>0</v>
      </c>
      <c r="I81" s="28"/>
      <c r="J81" s="32"/>
      <c r="K81" s="32"/>
      <c r="L81" s="32"/>
      <c r="M81" s="32"/>
      <c r="N81" s="32"/>
      <c r="O81" s="32"/>
      <c r="P81" s="32"/>
      <c r="Q81" s="29"/>
      <c r="R81" s="33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5"/>
    </row>
    <row r="82" spans="2:29" ht="15" x14ac:dyDescent="0.2">
      <c r="B82" s="28"/>
      <c r="C82" s="29"/>
      <c r="D82" s="30"/>
      <c r="E82" s="30"/>
      <c r="F82" s="48"/>
      <c r="G82" s="49"/>
      <c r="H82" s="36">
        <f>ROUND(Tabulka1[[#This Row],[Sloupec3]]+((Tabulka1[[#This Row],[Sloupec28]]-Tabulka1[[#This Row],[Sloupec27]]+1)*Tabulka1[[#This Row],[Sloupec4]]*12/365),2)</f>
        <v>0</v>
      </c>
      <c r="I82" s="28"/>
      <c r="J82" s="32"/>
      <c r="K82" s="32"/>
      <c r="L82" s="32"/>
      <c r="M82" s="32"/>
      <c r="N82" s="32"/>
      <c r="O82" s="32"/>
      <c r="P82" s="32"/>
      <c r="Q82" s="29"/>
      <c r="R82" s="33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5"/>
    </row>
    <row r="83" spans="2:29" ht="15" x14ac:dyDescent="0.2">
      <c r="B83" s="28"/>
      <c r="C83" s="29"/>
      <c r="D83" s="30"/>
      <c r="E83" s="30"/>
      <c r="F83" s="50"/>
      <c r="G83" s="51"/>
      <c r="H83" s="36">
        <f>ROUND(Tabulka1[[#This Row],[Sloupec3]]+((Tabulka1[[#This Row],[Sloupec28]]-Tabulka1[[#This Row],[Sloupec27]]+1)*Tabulka1[[#This Row],[Sloupec4]]*12/365),2)</f>
        <v>0</v>
      </c>
      <c r="I83" s="28"/>
      <c r="J83" s="32"/>
      <c r="K83" s="32"/>
      <c r="L83" s="32"/>
      <c r="M83" s="32"/>
      <c r="N83" s="32"/>
      <c r="O83" s="32"/>
      <c r="P83" s="32"/>
      <c r="Q83" s="29"/>
      <c r="R83" s="33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5"/>
    </row>
    <row r="84" spans="2:29" ht="15" x14ac:dyDescent="0.2">
      <c r="B84" s="28"/>
      <c r="C84" s="29"/>
      <c r="D84" s="30"/>
      <c r="E84" s="30"/>
      <c r="F84" s="48"/>
      <c r="G84" s="49"/>
      <c r="H84" s="36">
        <f>ROUND(Tabulka1[[#This Row],[Sloupec3]]+((Tabulka1[[#This Row],[Sloupec28]]-Tabulka1[[#This Row],[Sloupec27]]+1)*Tabulka1[[#This Row],[Sloupec4]]*12/365),2)</f>
        <v>0</v>
      </c>
      <c r="I84" s="28"/>
      <c r="J84" s="32"/>
      <c r="K84" s="32"/>
      <c r="L84" s="32"/>
      <c r="M84" s="32"/>
      <c r="N84" s="32"/>
      <c r="O84" s="32"/>
      <c r="P84" s="32"/>
      <c r="Q84" s="29"/>
      <c r="R84" s="33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5"/>
    </row>
    <row r="85" spans="2:29" ht="15" x14ac:dyDescent="0.2">
      <c r="B85" s="28"/>
      <c r="C85" s="29"/>
      <c r="D85" s="30"/>
      <c r="E85" s="30"/>
      <c r="F85" s="50"/>
      <c r="G85" s="51"/>
      <c r="H85" s="36">
        <f>ROUND(Tabulka1[[#This Row],[Sloupec3]]+((Tabulka1[[#This Row],[Sloupec28]]-Tabulka1[[#This Row],[Sloupec27]]+1)*Tabulka1[[#This Row],[Sloupec4]]*12/365),2)</f>
        <v>0</v>
      </c>
      <c r="I85" s="28"/>
      <c r="J85" s="32"/>
      <c r="K85" s="32"/>
      <c r="L85" s="32"/>
      <c r="M85" s="32"/>
      <c r="N85" s="32"/>
      <c r="O85" s="32"/>
      <c r="P85" s="32"/>
      <c r="Q85" s="29"/>
      <c r="R85" s="33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5"/>
    </row>
    <row r="86" spans="2:29" ht="15" x14ac:dyDescent="0.2">
      <c r="B86" s="28"/>
      <c r="C86" s="29"/>
      <c r="D86" s="30"/>
      <c r="E86" s="30"/>
      <c r="F86" s="48"/>
      <c r="G86" s="49"/>
      <c r="H86" s="36">
        <f>ROUND(Tabulka1[[#This Row],[Sloupec3]]+((Tabulka1[[#This Row],[Sloupec28]]-Tabulka1[[#This Row],[Sloupec27]]+1)*Tabulka1[[#This Row],[Sloupec4]]*12/365),2)</f>
        <v>0</v>
      </c>
      <c r="I86" s="28"/>
      <c r="J86" s="32"/>
      <c r="K86" s="32"/>
      <c r="L86" s="32"/>
      <c r="M86" s="32"/>
      <c r="N86" s="32"/>
      <c r="O86" s="32"/>
      <c r="P86" s="32"/>
      <c r="Q86" s="29"/>
      <c r="R86" s="33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5"/>
    </row>
    <row r="87" spans="2:29" ht="15" x14ac:dyDescent="0.2">
      <c r="B87" s="28"/>
      <c r="C87" s="29"/>
      <c r="D87" s="30"/>
      <c r="E87" s="30"/>
      <c r="F87" s="50"/>
      <c r="G87" s="51"/>
      <c r="H87" s="36">
        <f>ROUND(Tabulka1[[#This Row],[Sloupec3]]+((Tabulka1[[#This Row],[Sloupec28]]-Tabulka1[[#This Row],[Sloupec27]]+1)*Tabulka1[[#This Row],[Sloupec4]]*12/365),2)</f>
        <v>0</v>
      </c>
      <c r="I87" s="28"/>
      <c r="J87" s="32"/>
      <c r="K87" s="32"/>
      <c r="L87" s="32"/>
      <c r="M87" s="32"/>
      <c r="N87" s="32"/>
      <c r="O87" s="32"/>
      <c r="P87" s="32"/>
      <c r="Q87" s="29"/>
      <c r="R87" s="33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5"/>
    </row>
    <row r="88" spans="2:29" ht="15" x14ac:dyDescent="0.2">
      <c r="B88" s="28"/>
      <c r="C88" s="29"/>
      <c r="D88" s="30"/>
      <c r="E88" s="30"/>
      <c r="F88" s="48"/>
      <c r="G88" s="49"/>
      <c r="H88" s="36">
        <f>ROUND(Tabulka1[[#This Row],[Sloupec3]]+((Tabulka1[[#This Row],[Sloupec28]]-Tabulka1[[#This Row],[Sloupec27]]+1)*Tabulka1[[#This Row],[Sloupec4]]*12/365),2)</f>
        <v>0</v>
      </c>
      <c r="I88" s="28"/>
      <c r="J88" s="32"/>
      <c r="K88" s="32"/>
      <c r="L88" s="32"/>
      <c r="M88" s="32"/>
      <c r="N88" s="32"/>
      <c r="O88" s="32"/>
      <c r="P88" s="32"/>
      <c r="Q88" s="29"/>
      <c r="R88" s="33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5"/>
    </row>
    <row r="89" spans="2:29" ht="15" x14ac:dyDescent="0.2">
      <c r="B89" s="28"/>
      <c r="C89" s="29"/>
      <c r="D89" s="30"/>
      <c r="E89" s="30"/>
      <c r="F89" s="50"/>
      <c r="G89" s="51"/>
      <c r="H89" s="36">
        <f>ROUND(Tabulka1[[#This Row],[Sloupec3]]+((Tabulka1[[#This Row],[Sloupec28]]-Tabulka1[[#This Row],[Sloupec27]]+1)*Tabulka1[[#This Row],[Sloupec4]]*12/365),2)</f>
        <v>0</v>
      </c>
      <c r="I89" s="28"/>
      <c r="J89" s="32"/>
      <c r="K89" s="32"/>
      <c r="L89" s="32"/>
      <c r="M89" s="32"/>
      <c r="N89" s="32"/>
      <c r="O89" s="32"/>
      <c r="P89" s="32"/>
      <c r="Q89" s="29"/>
      <c r="R89" s="33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5"/>
    </row>
    <row r="90" spans="2:29" ht="15" x14ac:dyDescent="0.2">
      <c r="B90" s="28"/>
      <c r="C90" s="29"/>
      <c r="D90" s="30"/>
      <c r="E90" s="30"/>
      <c r="F90" s="48"/>
      <c r="G90" s="49"/>
      <c r="H90" s="36">
        <f>ROUND(Tabulka1[[#This Row],[Sloupec3]]+((Tabulka1[[#This Row],[Sloupec28]]-Tabulka1[[#This Row],[Sloupec27]]+1)*Tabulka1[[#This Row],[Sloupec4]]*12/365),2)</f>
        <v>0</v>
      </c>
      <c r="I90" s="28"/>
      <c r="J90" s="32"/>
      <c r="K90" s="32"/>
      <c r="L90" s="32"/>
      <c r="M90" s="32"/>
      <c r="N90" s="32"/>
      <c r="O90" s="32"/>
      <c r="P90" s="32"/>
      <c r="Q90" s="29"/>
      <c r="R90" s="33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5"/>
    </row>
    <row r="91" spans="2:29" ht="15" x14ac:dyDescent="0.2">
      <c r="B91" s="28"/>
      <c r="C91" s="29"/>
      <c r="D91" s="30"/>
      <c r="E91" s="30"/>
      <c r="F91" s="50"/>
      <c r="G91" s="51"/>
      <c r="H91" s="36">
        <f>ROUND(Tabulka1[[#This Row],[Sloupec3]]+((Tabulka1[[#This Row],[Sloupec28]]-Tabulka1[[#This Row],[Sloupec27]]+1)*Tabulka1[[#This Row],[Sloupec4]]*12/365),2)</f>
        <v>0</v>
      </c>
      <c r="I91" s="28"/>
      <c r="J91" s="32"/>
      <c r="K91" s="32"/>
      <c r="L91" s="32"/>
      <c r="M91" s="32"/>
      <c r="N91" s="32"/>
      <c r="O91" s="32"/>
      <c r="P91" s="32"/>
      <c r="Q91" s="29"/>
      <c r="R91" s="33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5"/>
    </row>
    <row r="92" spans="2:29" ht="15" x14ac:dyDescent="0.2">
      <c r="B92" s="28"/>
      <c r="C92" s="29"/>
      <c r="D92" s="30"/>
      <c r="E92" s="30"/>
      <c r="F92" s="48"/>
      <c r="G92" s="49"/>
      <c r="H92" s="36">
        <f>ROUND(Tabulka1[[#This Row],[Sloupec3]]+((Tabulka1[[#This Row],[Sloupec28]]-Tabulka1[[#This Row],[Sloupec27]]+1)*Tabulka1[[#This Row],[Sloupec4]]*12/365),2)</f>
        <v>0</v>
      </c>
      <c r="I92" s="28"/>
      <c r="J92" s="32"/>
      <c r="K92" s="32"/>
      <c r="L92" s="32"/>
      <c r="M92" s="32"/>
      <c r="N92" s="32"/>
      <c r="O92" s="32"/>
      <c r="P92" s="32"/>
      <c r="Q92" s="29"/>
      <c r="R92" s="33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5"/>
    </row>
    <row r="93" spans="2:29" ht="15" x14ac:dyDescent="0.2">
      <c r="B93" s="28"/>
      <c r="C93" s="29"/>
      <c r="D93" s="30"/>
      <c r="E93" s="30"/>
      <c r="F93" s="50"/>
      <c r="G93" s="51"/>
      <c r="H93" s="36">
        <f>ROUND(Tabulka1[[#This Row],[Sloupec3]]+((Tabulka1[[#This Row],[Sloupec28]]-Tabulka1[[#This Row],[Sloupec27]]+1)*Tabulka1[[#This Row],[Sloupec4]]*12/365),2)</f>
        <v>0</v>
      </c>
      <c r="I93" s="28"/>
      <c r="J93" s="32"/>
      <c r="K93" s="32"/>
      <c r="L93" s="32"/>
      <c r="M93" s="32"/>
      <c r="N93" s="32"/>
      <c r="O93" s="32"/>
      <c r="P93" s="32"/>
      <c r="Q93" s="29"/>
      <c r="R93" s="33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5"/>
    </row>
    <row r="94" spans="2:29" ht="15" x14ac:dyDescent="0.2">
      <c r="B94" s="28"/>
      <c r="C94" s="29"/>
      <c r="D94" s="30"/>
      <c r="E94" s="30"/>
      <c r="F94" s="48"/>
      <c r="G94" s="49"/>
      <c r="H94" s="36">
        <f>ROUND(Tabulka1[[#This Row],[Sloupec3]]+((Tabulka1[[#This Row],[Sloupec28]]-Tabulka1[[#This Row],[Sloupec27]]+1)*Tabulka1[[#This Row],[Sloupec4]]*12/365),2)</f>
        <v>0</v>
      </c>
      <c r="I94" s="28"/>
      <c r="J94" s="32"/>
      <c r="K94" s="32"/>
      <c r="L94" s="32"/>
      <c r="M94" s="32"/>
      <c r="N94" s="32"/>
      <c r="O94" s="32"/>
      <c r="P94" s="32"/>
      <c r="Q94" s="29"/>
      <c r="R94" s="33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5"/>
    </row>
    <row r="95" spans="2:29" ht="15" x14ac:dyDescent="0.2">
      <c r="B95" s="28"/>
      <c r="C95" s="29"/>
      <c r="D95" s="30"/>
      <c r="E95" s="30"/>
      <c r="F95" s="50"/>
      <c r="G95" s="51"/>
      <c r="H95" s="36">
        <f>ROUND(Tabulka1[[#This Row],[Sloupec3]]+((Tabulka1[[#This Row],[Sloupec28]]-Tabulka1[[#This Row],[Sloupec27]]+1)*Tabulka1[[#This Row],[Sloupec4]]*12/365),2)</f>
        <v>0</v>
      </c>
      <c r="I95" s="28"/>
      <c r="J95" s="32"/>
      <c r="K95" s="32"/>
      <c r="L95" s="32"/>
      <c r="M95" s="32"/>
      <c r="N95" s="32"/>
      <c r="O95" s="32"/>
      <c r="P95" s="32"/>
      <c r="Q95" s="29"/>
      <c r="R95" s="33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5"/>
    </row>
    <row r="96" spans="2:29" ht="15" x14ac:dyDescent="0.2">
      <c r="B96" s="28"/>
      <c r="C96" s="29"/>
      <c r="D96" s="30"/>
      <c r="E96" s="30"/>
      <c r="F96" s="48"/>
      <c r="G96" s="49"/>
      <c r="H96" s="36">
        <f>ROUND(Tabulka1[[#This Row],[Sloupec3]]+((Tabulka1[[#This Row],[Sloupec28]]-Tabulka1[[#This Row],[Sloupec27]]+1)*Tabulka1[[#This Row],[Sloupec4]]*12/365),2)</f>
        <v>0</v>
      </c>
      <c r="I96" s="28"/>
      <c r="J96" s="32"/>
      <c r="K96" s="32"/>
      <c r="L96" s="32"/>
      <c r="M96" s="32"/>
      <c r="N96" s="32"/>
      <c r="O96" s="32"/>
      <c r="P96" s="32"/>
      <c r="Q96" s="29"/>
      <c r="R96" s="33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5"/>
    </row>
    <row r="97" spans="2:29" ht="15" x14ac:dyDescent="0.2">
      <c r="B97" s="28"/>
      <c r="C97" s="29"/>
      <c r="D97" s="30"/>
      <c r="E97" s="30"/>
      <c r="F97" s="50"/>
      <c r="G97" s="51"/>
      <c r="H97" s="36">
        <f>ROUND(Tabulka1[[#This Row],[Sloupec3]]+((Tabulka1[[#This Row],[Sloupec28]]-Tabulka1[[#This Row],[Sloupec27]]+1)*Tabulka1[[#This Row],[Sloupec4]]*12/365),2)</f>
        <v>0</v>
      </c>
      <c r="I97" s="28"/>
      <c r="J97" s="32"/>
      <c r="K97" s="32"/>
      <c r="L97" s="32"/>
      <c r="M97" s="32"/>
      <c r="N97" s="32"/>
      <c r="O97" s="32"/>
      <c r="P97" s="32"/>
      <c r="Q97" s="29"/>
      <c r="R97" s="33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5"/>
    </row>
    <row r="98" spans="2:29" ht="15" x14ac:dyDescent="0.2">
      <c r="B98" s="28"/>
      <c r="C98" s="29"/>
      <c r="D98" s="30"/>
      <c r="E98" s="30"/>
      <c r="F98" s="48"/>
      <c r="G98" s="49"/>
      <c r="H98" s="36">
        <f>ROUND(Tabulka1[[#This Row],[Sloupec3]]+((Tabulka1[[#This Row],[Sloupec28]]-Tabulka1[[#This Row],[Sloupec27]]+1)*Tabulka1[[#This Row],[Sloupec4]]*12/365),2)</f>
        <v>0</v>
      </c>
      <c r="I98" s="28"/>
      <c r="J98" s="32"/>
      <c r="K98" s="32"/>
      <c r="L98" s="32"/>
      <c r="M98" s="32"/>
      <c r="N98" s="32"/>
      <c r="O98" s="32"/>
      <c r="P98" s="32"/>
      <c r="Q98" s="29"/>
      <c r="R98" s="33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5"/>
    </row>
    <row r="99" spans="2:29" ht="15" x14ac:dyDescent="0.2">
      <c r="B99" s="28"/>
      <c r="C99" s="29"/>
      <c r="D99" s="30"/>
      <c r="E99" s="30"/>
      <c r="F99" s="50"/>
      <c r="G99" s="51"/>
      <c r="H99" s="36">
        <f>ROUND(Tabulka1[[#This Row],[Sloupec3]]+((Tabulka1[[#This Row],[Sloupec28]]-Tabulka1[[#This Row],[Sloupec27]]+1)*Tabulka1[[#This Row],[Sloupec4]]*12/365),2)</f>
        <v>0</v>
      </c>
      <c r="I99" s="28"/>
      <c r="J99" s="32"/>
      <c r="K99" s="32"/>
      <c r="L99" s="32"/>
      <c r="M99" s="32"/>
      <c r="N99" s="32"/>
      <c r="O99" s="32"/>
      <c r="P99" s="32"/>
      <c r="Q99" s="29"/>
      <c r="R99" s="33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5"/>
    </row>
    <row r="100" spans="2:29" ht="15" x14ac:dyDescent="0.2">
      <c r="B100" s="28"/>
      <c r="C100" s="29"/>
      <c r="D100" s="30"/>
      <c r="E100" s="30"/>
      <c r="F100" s="48"/>
      <c r="G100" s="49"/>
      <c r="H100" s="36">
        <f>ROUND(Tabulka1[[#This Row],[Sloupec3]]+((Tabulka1[[#This Row],[Sloupec28]]-Tabulka1[[#This Row],[Sloupec27]]+1)*Tabulka1[[#This Row],[Sloupec4]]*12/365),2)</f>
        <v>0</v>
      </c>
      <c r="I100" s="28"/>
      <c r="J100" s="32"/>
      <c r="K100" s="32"/>
      <c r="L100" s="32"/>
      <c r="M100" s="32"/>
      <c r="N100" s="32"/>
      <c r="O100" s="32"/>
      <c r="P100" s="32"/>
      <c r="Q100" s="29"/>
      <c r="R100" s="33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5"/>
    </row>
    <row r="101" spans="2:29" ht="15" x14ac:dyDescent="0.2">
      <c r="B101" s="28"/>
      <c r="C101" s="29"/>
      <c r="D101" s="30"/>
      <c r="E101" s="30"/>
      <c r="F101" s="50"/>
      <c r="G101" s="51"/>
      <c r="H101" s="36">
        <f>ROUND(Tabulka1[[#This Row],[Sloupec3]]+((Tabulka1[[#This Row],[Sloupec28]]-Tabulka1[[#This Row],[Sloupec27]]+1)*Tabulka1[[#This Row],[Sloupec4]]*12/365),2)</f>
        <v>0</v>
      </c>
      <c r="I101" s="28"/>
      <c r="J101" s="32"/>
      <c r="K101" s="32"/>
      <c r="L101" s="32"/>
      <c r="M101" s="32"/>
      <c r="N101" s="32"/>
      <c r="O101" s="32"/>
      <c r="P101" s="32"/>
      <c r="Q101" s="29"/>
      <c r="R101" s="33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5"/>
    </row>
    <row r="102" spans="2:29" ht="15" x14ac:dyDescent="0.2">
      <c r="B102" s="28"/>
      <c r="C102" s="29"/>
      <c r="D102" s="30"/>
      <c r="E102" s="30"/>
      <c r="F102" s="48"/>
      <c r="G102" s="49"/>
      <c r="H102" s="36">
        <f>ROUND(Tabulka1[[#This Row],[Sloupec3]]+((Tabulka1[[#This Row],[Sloupec28]]-Tabulka1[[#This Row],[Sloupec27]]+1)*Tabulka1[[#This Row],[Sloupec4]]*12/365),2)</f>
        <v>0</v>
      </c>
      <c r="I102" s="28"/>
      <c r="J102" s="32"/>
      <c r="K102" s="32"/>
      <c r="L102" s="32"/>
      <c r="M102" s="32"/>
      <c r="N102" s="32"/>
      <c r="O102" s="32"/>
      <c r="P102" s="32"/>
      <c r="Q102" s="29"/>
      <c r="R102" s="33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5"/>
    </row>
    <row r="103" spans="2:29" ht="15" x14ac:dyDescent="0.2">
      <c r="B103" s="28"/>
      <c r="C103" s="29"/>
      <c r="D103" s="30"/>
      <c r="E103" s="30"/>
      <c r="F103" s="50"/>
      <c r="G103" s="51"/>
      <c r="H103" s="36">
        <f>ROUND(Tabulka1[[#This Row],[Sloupec3]]+((Tabulka1[[#This Row],[Sloupec28]]-Tabulka1[[#This Row],[Sloupec27]]+1)*Tabulka1[[#This Row],[Sloupec4]]*12/365),2)</f>
        <v>0</v>
      </c>
      <c r="I103" s="28"/>
      <c r="J103" s="32"/>
      <c r="K103" s="32"/>
      <c r="L103" s="32"/>
      <c r="M103" s="32"/>
      <c r="N103" s="32"/>
      <c r="O103" s="32"/>
      <c r="P103" s="32"/>
      <c r="Q103" s="29"/>
      <c r="R103" s="33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5"/>
    </row>
    <row r="104" spans="2:29" ht="15" x14ac:dyDescent="0.2">
      <c r="B104" s="28"/>
      <c r="C104" s="29"/>
      <c r="D104" s="30"/>
      <c r="E104" s="30"/>
      <c r="F104" s="48"/>
      <c r="G104" s="49"/>
      <c r="H104" s="36">
        <f>ROUND(Tabulka1[[#This Row],[Sloupec3]]+((Tabulka1[[#This Row],[Sloupec28]]-Tabulka1[[#This Row],[Sloupec27]]+1)*Tabulka1[[#This Row],[Sloupec4]]*12/365),2)</f>
        <v>0</v>
      </c>
      <c r="I104" s="28"/>
      <c r="J104" s="32"/>
      <c r="K104" s="32"/>
      <c r="L104" s="32"/>
      <c r="M104" s="32"/>
      <c r="N104" s="32"/>
      <c r="O104" s="32"/>
      <c r="P104" s="32"/>
      <c r="Q104" s="29"/>
      <c r="R104" s="33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5"/>
    </row>
    <row r="105" spans="2:29" ht="15" x14ac:dyDescent="0.2">
      <c r="B105" s="28"/>
      <c r="C105" s="29"/>
      <c r="D105" s="30"/>
      <c r="E105" s="30"/>
      <c r="F105" s="50"/>
      <c r="G105" s="51"/>
      <c r="H105" s="36">
        <f>ROUND(Tabulka1[[#This Row],[Sloupec3]]+((Tabulka1[[#This Row],[Sloupec28]]-Tabulka1[[#This Row],[Sloupec27]]+1)*Tabulka1[[#This Row],[Sloupec4]]*12/365),2)</f>
        <v>0</v>
      </c>
      <c r="I105" s="28"/>
      <c r="J105" s="32"/>
      <c r="K105" s="32"/>
      <c r="L105" s="32"/>
      <c r="M105" s="32"/>
      <c r="N105" s="32"/>
      <c r="O105" s="32"/>
      <c r="P105" s="32"/>
      <c r="Q105" s="29"/>
      <c r="R105" s="33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5"/>
    </row>
    <row r="106" spans="2:29" ht="15.75" thickBot="1" x14ac:dyDescent="0.25">
      <c r="B106" s="37"/>
      <c r="C106" s="38"/>
      <c r="D106" s="39"/>
      <c r="E106" s="39"/>
      <c r="F106" s="52"/>
      <c r="G106" s="53"/>
      <c r="H106" s="40">
        <f>ROUND(Tabulka1[[#This Row],[Sloupec3]]+((Tabulka1[[#This Row],[Sloupec28]]-Tabulka1[[#This Row],[Sloupec27]]+1)*Tabulka1[[#This Row],[Sloupec4]]*12/365),2)</f>
        <v>0</v>
      </c>
      <c r="I106" s="37"/>
      <c r="J106" s="41"/>
      <c r="K106" s="41"/>
      <c r="L106" s="41"/>
      <c r="M106" s="41"/>
      <c r="N106" s="41"/>
      <c r="O106" s="41"/>
      <c r="P106" s="41"/>
      <c r="Q106" s="38"/>
      <c r="R106" s="42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4"/>
    </row>
    <row r="107" spans="2:29" x14ac:dyDescent="0.2">
      <c r="F107" s="45"/>
      <c r="G107" s="45"/>
      <c r="H107" s="45"/>
    </row>
  </sheetData>
  <sheetProtection password="FBD1" sheet="1" objects="1" scenarios="1" selectLockedCells="1"/>
  <protectedRanges>
    <protectedRange sqref="F7:G106" name="Ceny"/>
    <protectedRange sqref="G3" name="Operator_1"/>
  </protectedRanges>
  <mergeCells count="13">
    <mergeCell ref="I5:Q5"/>
    <mergeCell ref="F2:G2"/>
    <mergeCell ref="F3:G3"/>
    <mergeCell ref="R5:AC5"/>
    <mergeCell ref="B5:B6"/>
    <mergeCell ref="C5:C6"/>
    <mergeCell ref="F5:F6"/>
    <mergeCell ref="G5:G6"/>
    <mergeCell ref="H5:H6"/>
    <mergeCell ref="D5:D6"/>
    <mergeCell ref="E5:E6"/>
    <mergeCell ref="I2:Q4"/>
    <mergeCell ref="D2:E2"/>
  </mergeCells>
  <conditionalFormatting sqref="AD1:AD1048576">
    <cfRule type="notContainsBlanks" dxfId="59" priority="2">
      <formula>LEN(TRIM(AD1))&gt;0</formula>
    </cfRule>
  </conditionalFormatting>
  <conditionalFormatting sqref="AE1:AE1048576">
    <cfRule type="notContainsBlanks" dxfId="58" priority="1">
      <formula>LEN(TRIM(AE1))&gt;0</formula>
    </cfRule>
  </conditionalFormatting>
  <dataValidations count="2">
    <dataValidation type="list" allowBlank="1" showInputMessage="1" showErrorMessage="1" sqref="F3:G3">
      <formula1>Operator</formula1>
    </dataValidation>
    <dataValidation type="custom" operator="greaterThanOrEqual" allowBlank="1" showInputMessage="1" showErrorMessage="1" errorTitle="Nekorektní formát čísla" error="Cena musí obsahovat kladné číslo s maximálně dvěma desetinými místy." sqref="F7:G106">
      <formula1>IF(ISNUMBER(F7),AND(F7=ROUND(F7,2),F7&gt;=0),FALSE)</formula1>
    </dataValidation>
  </dataValidations>
  <pageMargins left="0.25" right="0.25" top="0.75" bottom="0.75" header="0.3" footer="0.3"/>
  <pageSetup paperSize="9" scale="2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A12"/>
  <sheetViews>
    <sheetView workbookViewId="0"/>
  </sheetViews>
  <sheetFormatPr defaultRowHeight="15" x14ac:dyDescent="0.25"/>
  <cols>
    <col min="1" max="1" bestFit="true" customWidth="true" width="17.7109375" collapsed="false"/>
  </cols>
  <sheetData>
    <row r="1" spans="1:1" x14ac:dyDescent="0.25">
      <c r="A1" s="1" t="s">
        <v>4</v>
      </c>
    </row>
    <row r="2" spans="1:1" x14ac:dyDescent="0.25">
      <c r="A2" s="1" t="s">
        <v>5</v>
      </c>
    </row>
    <row r="3" spans="1:1" x14ac:dyDescent="0.25">
      <c r="A3" s="1" t="s">
        <v>6</v>
      </c>
    </row>
    <row r="4" spans="1:1" x14ac:dyDescent="0.25">
      <c r="A4" s="1" t="s">
        <v>16</v>
      </c>
    </row>
    <row r="5" spans="1:1" x14ac:dyDescent="0.25">
      <c r="A5" s="1" t="s">
        <v>7</v>
      </c>
    </row>
    <row r="6" spans="1:1" x14ac:dyDescent="0.25">
      <c r="A6" s="1" t="s">
        <v>8</v>
      </c>
    </row>
    <row r="7" spans="1:1" x14ac:dyDescent="0.25">
      <c r="A7" s="1" t="s">
        <v>9</v>
      </c>
    </row>
    <row r="8" spans="1:1" x14ac:dyDescent="0.25">
      <c r="A8" s="1" t="s">
        <v>10</v>
      </c>
    </row>
    <row r="9" spans="1:1" x14ac:dyDescent="0.25">
      <c r="A9" s="1" t="s">
        <v>11</v>
      </c>
    </row>
    <row r="10" spans="1:1" x14ac:dyDescent="0.25">
      <c r="A10" s="1" t="s">
        <v>12</v>
      </c>
    </row>
    <row r="11" spans="1:1" x14ac:dyDescent="0.25">
      <c r="A11" s="1" t="s">
        <v>13</v>
      </c>
    </row>
    <row r="12" spans="1:1" x14ac:dyDescent="0.25">
      <c r="A12" s="2" t="s">
        <v>14</v>
      </c>
    </row>
  </sheetData>
  <sortState ref="A1:A12">
    <sortCondition ref="A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Poptávka</vt:lpstr>
      <vt:lpstr>List1</vt:lpstr>
      <vt:lpstr>Operator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2012-11-19T16:00:56Z</dcterms:created>
  <dcterms:modified xsi:type="dcterms:W3CDTF">2012-12-05T23:22:00Z</dcterms:modified>
</coreProperties>
</file>